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53222"/>
  <mc:AlternateContent xmlns:mc="http://schemas.openxmlformats.org/markup-compatibility/2006">
    <mc:Choice Requires="x15">
      <x15ac:absPath xmlns:x15ac="http://schemas.microsoft.com/office/spreadsheetml/2010/11/ac" url="\\dspace\DEF-GabProj\GAP\CANDIDATURAS GPI\Concursos ativos\Candidaturas ICDT_FCT\PeX2024\"/>
    </mc:Choice>
  </mc:AlternateContent>
  <bookViews>
    <workbookView xWindow="0" yWindow="0" windowWidth="28800" windowHeight="10335"/>
  </bookViews>
  <sheets>
    <sheet name="quadro orçamento total_ISA" sheetId="23" r:id="rId1"/>
    <sheet name="Caracterização ISA" sheetId="21" r:id="rId2"/>
  </sheets>
  <externalReferences>
    <externalReference r:id="rId3"/>
    <externalReference r:id="rId4"/>
  </externalReferences>
  <definedNames>
    <definedName name="flatrateslevel">[1]Formulae!$B$4:$B$7</definedName>
    <definedName name="flatratesmethod">[1]Formulae!$A$3:$A$7</definedName>
    <definedName name="Funding">#REF!</definedName>
    <definedName name="fundingrates">[1]Formulae!$G$3:$G$5</definedName>
    <definedName name="ICPC">[1]Formulae!$F$3:$F$4</definedName>
    <definedName name="Keuze">'[2]Basic data'!$L$4:$L$8</definedName>
    <definedName name="Partners">#REF!</definedName>
    <definedName name="partnertype">[1]Formulae!$I$2:$I$5</definedName>
    <definedName name="Type">#REF!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8" i="23" l="1"/>
  <c r="E8" i="23"/>
  <c r="G8" i="23" s="1"/>
  <c r="K7" i="23"/>
  <c r="E7" i="23"/>
  <c r="F7" i="23" s="1"/>
  <c r="J7" i="23" s="1"/>
  <c r="K6" i="23"/>
  <c r="E6" i="23"/>
  <c r="G6" i="23" s="1"/>
  <c r="K5" i="23"/>
  <c r="E5" i="23"/>
  <c r="F5" i="23" s="1"/>
  <c r="J5" i="23" s="1"/>
  <c r="G38" i="23"/>
  <c r="I23" i="23"/>
  <c r="C36" i="23" l="1"/>
  <c r="C37" i="23" s="1"/>
  <c r="N9" i="23"/>
  <c r="G5" i="23"/>
  <c r="F6" i="23"/>
  <c r="J6" i="23" s="1"/>
  <c r="G7" i="23"/>
  <c r="F8" i="23"/>
  <c r="J8" i="23" s="1"/>
  <c r="F31" i="23"/>
  <c r="F32" i="23"/>
  <c r="F33" i="23"/>
  <c r="F34" i="23"/>
  <c r="F35" i="23"/>
  <c r="F29" i="23"/>
  <c r="F30" i="23"/>
  <c r="D36" i="23"/>
  <c r="D37" i="23" s="1"/>
  <c r="E36" i="23"/>
  <c r="B36" i="23"/>
  <c r="B37" i="23" s="1"/>
  <c r="F28" i="23"/>
  <c r="E37" i="23" l="1"/>
  <c r="E38" i="23" s="1"/>
  <c r="M9" i="23"/>
  <c r="B38" i="23"/>
  <c r="F37" i="23"/>
  <c r="D38" i="23"/>
  <c r="C38" i="23"/>
  <c r="F36" i="23"/>
  <c r="F38" i="23" l="1"/>
</calcChain>
</file>

<file path=xl/sharedStrings.xml><?xml version="1.0" encoding="utf-8"?>
<sst xmlns="http://schemas.openxmlformats.org/spreadsheetml/2006/main" count="48" uniqueCount="45">
  <si>
    <t>Total</t>
  </si>
  <si>
    <t>Recursos Humanos</t>
  </si>
  <si>
    <t>TOTAL</t>
  </si>
  <si>
    <t>Vencimento Base (Mensal)</t>
  </si>
  <si>
    <t>Vencimento/PM</t>
  </si>
  <si>
    <t>% afectação</t>
  </si>
  <si>
    <t>Valor a imputar</t>
  </si>
  <si>
    <t>PMs</t>
  </si>
  <si>
    <t>Sub. Almoço</t>
  </si>
  <si>
    <t>Segurança Social</t>
  </si>
  <si>
    <t>Vencimento anual</t>
  </si>
  <si>
    <t>Nº meses participação no projecto</t>
  </si>
  <si>
    <t>BII (estudantes de licenciatura)</t>
  </si>
  <si>
    <t>BI (estudantes de mestrado)*</t>
  </si>
  <si>
    <t>BIPD (pós-doutoramento)</t>
  </si>
  <si>
    <t>BI (estudantes de doutoramento)</t>
  </si>
  <si>
    <r>
      <t xml:space="preserve">Personnel costs - Pessoal a contratar (bolseiros): </t>
    </r>
    <r>
      <rPr>
        <b/>
        <sz val="12"/>
        <color rgb="FFFF0000"/>
        <rFont val="Calibri"/>
        <family val="2"/>
        <scheme val="minor"/>
      </rPr>
      <t xml:space="preserve"> a imputar como despesa directa ao projecto</t>
    </r>
  </si>
  <si>
    <t>Vencimento /dia</t>
  </si>
  <si>
    <t>Por favor insira dados apenas nas células brancas!!</t>
  </si>
  <si>
    <t>Quadro de investimento total e validação</t>
  </si>
  <si>
    <t>Titulo da candidatura:</t>
  </si>
  <si>
    <t>Acrónimo:</t>
  </si>
  <si>
    <t>Investigador Responsavel:</t>
  </si>
  <si>
    <t>Entidade proponente:</t>
  </si>
  <si>
    <t>Datas de execução:</t>
  </si>
  <si>
    <t>Início:</t>
  </si>
  <si>
    <t>Fim :</t>
  </si>
  <si>
    <t>Nº meses:</t>
  </si>
  <si>
    <t>Rubricas</t>
  </si>
  <si>
    <t>Ano1</t>
  </si>
  <si>
    <t>Ano2</t>
  </si>
  <si>
    <t>Ano3</t>
  </si>
  <si>
    <t>Ano4</t>
  </si>
  <si>
    <t xml:space="preserve">Total </t>
  </si>
  <si>
    <t>Investimento</t>
  </si>
  <si>
    <t>Candidatura</t>
  </si>
  <si>
    <t>Missões</t>
  </si>
  <si>
    <t>Equipamento Científico (equipamentos e amortizações)</t>
  </si>
  <si>
    <t>Subcontratos</t>
  </si>
  <si>
    <t>Registo de Patentes</t>
  </si>
  <si>
    <t>Demonstração, promoção e divulgação</t>
  </si>
  <si>
    <t>Adaptação de edifícios e instalações</t>
  </si>
  <si>
    <t>Aquisição de bens e outros serviços</t>
  </si>
  <si>
    <t>Subtotal</t>
  </si>
  <si>
    <t>Custos indiretos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</si>
</sst>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1"/>
      <name val="Calibri"/>
      <family val="2"/>
      <scheme val="minor"/>
    </font>
    <font>
      <b/>
      <sz val="11"/>
      <name val="Calibri"/>
      <family val="2"/>
      <scheme val="minor"/>
    </font>
    <font>
      <sz val="11"/>
      <color indexed="8"/>
      <name val="Calibri"/>
      <family val="2"/>
    </font>
    <font>
      <sz val="10"/>
      <name val="Arial"/>
      <family val="2"/>
    </font>
    <font>
      <b/>
      <sz val="12"/>
      <color rgb="FFFF0000"/>
      <name val="Calibri"/>
      <family val="2"/>
      <scheme val="minor"/>
    </font>
    <font>
      <b/>
      <sz val="11"/>
      <color rgb="FFFF0000"/>
      <name val="Calibri"/>
      <family val="2"/>
      <scheme val="minor"/>
    </font>
    <font>
      <b/>
      <sz val="12"/>
      <name val="Calibri"/>
      <family val="2"/>
      <scheme val="minor"/>
    </font>
    <font>
      <b/>
      <sz val="18"/>
      <color rgb="FFFF0000"/>
      <name val="Arial Narrow"/>
      <family val="2"/>
    </font>
    <font>
      <b/>
      <i/>
      <sz val="11"/>
      <color theme="1"/>
      <name val="Calibri"/>
      <family val="2"/>
      <scheme val="minor"/>
    </font>
    <font>
      <sz val="10"/>
      <name val="Calibri"/>
      <family val="2"/>
      <scheme val="minor"/>
    </font>
    <font>
      <b/>
      <sz val="14"/>
      <name val="Calibri"/>
      <family val="2"/>
      <scheme val="minor"/>
    </font>
    <font>
      <sz val="12"/>
      <color rgb="FF9C5700"/>
      <name val="Calibri"/>
      <family val="2"/>
      <scheme val="minor"/>
    </font>
    <font>
      <b/>
      <sz val="12"/>
      <color theme="1"/>
      <name val="Arial Narrow"/>
      <family val="2"/>
    </font>
    <font>
      <b/>
      <sz val="14"/>
      <color theme="7" tint="0.79998168889431442"/>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10"/>
      <color theme="0"/>
      <name val="Calibri"/>
      <family val="2"/>
      <scheme val="minor"/>
    </font>
  </fonts>
  <fills count="9">
    <fill>
      <patternFill patternType="none"/>
    </fill>
    <fill>
      <patternFill patternType="gray125"/>
    </fill>
    <fill>
      <patternFill patternType="solid">
        <fgColor theme="0" tint="-0.14999847407452621"/>
        <bgColor indexed="64"/>
      </patternFill>
    </fill>
    <fill>
      <patternFill patternType="solid">
        <fgColor indexed="22"/>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rgb="FFFFEB9C"/>
      </patternFill>
    </fill>
    <fill>
      <patternFill patternType="solid">
        <fgColor rgb="FFF8FF99"/>
        <bgColor indexed="64"/>
      </patternFill>
    </fill>
    <fill>
      <patternFill patternType="solid">
        <fgColor theme="0" tint="-0.3499862666707357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6">
    <xf numFmtId="0" fontId="0"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0" fontId="7" fillId="0" borderId="0"/>
    <xf numFmtId="0" fontId="15" fillId="6" borderId="0" applyNumberFormat="0" applyBorder="0" applyAlignment="0" applyProtection="0"/>
  </cellStyleXfs>
  <cellXfs count="82">
    <xf numFmtId="0" fontId="0" fillId="0" borderId="0" xfId="0"/>
    <xf numFmtId="4" fontId="4" fillId="3" borderId="5" xfId="0" applyNumberFormat="1" applyFont="1" applyFill="1" applyBorder="1" applyAlignment="1"/>
    <xf numFmtId="4" fontId="5" fillId="3" borderId="5" xfId="0" applyNumberFormat="1" applyFont="1" applyFill="1" applyBorder="1" applyAlignment="1"/>
    <xf numFmtId="4" fontId="4" fillId="3" borderId="6" xfId="0" applyNumberFormat="1" applyFont="1" applyFill="1" applyBorder="1" applyAlignment="1"/>
    <xf numFmtId="4" fontId="5" fillId="3" borderId="6" xfId="0" applyNumberFormat="1" applyFont="1" applyFill="1" applyBorder="1" applyAlignment="1"/>
    <xf numFmtId="4" fontId="4" fillId="3" borderId="7" xfId="0" applyNumberFormat="1" applyFont="1" applyFill="1" applyBorder="1" applyAlignment="1"/>
    <xf numFmtId="4" fontId="5" fillId="3" borderId="7" xfId="0" applyNumberFormat="1" applyFont="1" applyFill="1" applyBorder="1" applyAlignment="1"/>
    <xf numFmtId="4" fontId="4" fillId="0" borderId="7" xfId="0" applyNumberFormat="1" applyFont="1" applyFill="1" applyBorder="1" applyAlignment="1"/>
    <xf numFmtId="4" fontId="5" fillId="0" borderId="0" xfId="0" applyNumberFormat="1" applyFont="1" applyFill="1" applyBorder="1" applyAlignment="1"/>
    <xf numFmtId="0" fontId="5" fillId="0" borderId="0" xfId="4" applyFont="1" applyFill="1" applyBorder="1" applyAlignment="1">
      <alignment horizontal="center" vertical="center" wrapText="1"/>
    </xf>
    <xf numFmtId="0" fontId="5" fillId="3" borderId="2" xfId="4" applyFont="1" applyFill="1" applyBorder="1" applyAlignment="1">
      <alignment horizontal="center" vertical="center" wrapText="1"/>
    </xf>
    <xf numFmtId="0" fontId="5" fillId="4" borderId="2" xfId="4" applyFont="1" applyFill="1" applyBorder="1" applyAlignment="1">
      <alignment horizontal="center" vertical="center" wrapText="1"/>
    </xf>
    <xf numFmtId="0" fontId="0" fillId="0" borderId="0" xfId="0"/>
    <xf numFmtId="0" fontId="0" fillId="0" borderId="0" xfId="0" applyFont="1"/>
    <xf numFmtId="0" fontId="0" fillId="0" borderId="0" xfId="0" applyFont="1" applyFill="1"/>
    <xf numFmtId="0" fontId="0" fillId="0" borderId="0" xfId="0" applyFont="1" applyFill="1" applyBorder="1"/>
    <xf numFmtId="0" fontId="9" fillId="0" borderId="0" xfId="0" applyFont="1" applyProtection="1">
      <protection locked="0"/>
    </xf>
    <xf numFmtId="0" fontId="0" fillId="5" borderId="0" xfId="0" applyFont="1" applyFill="1"/>
    <xf numFmtId="0" fontId="10" fillId="5" borderId="0" xfId="0" applyFont="1" applyFill="1" applyProtection="1">
      <protection locked="0"/>
    </xf>
    <xf numFmtId="0" fontId="4"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0" fillId="0" borderId="6" xfId="0" applyFont="1" applyFill="1" applyBorder="1" applyAlignment="1" applyProtection="1">
      <alignment vertical="center" wrapText="1"/>
      <protection locked="0"/>
    </xf>
    <xf numFmtId="0" fontId="0" fillId="0" borderId="7" xfId="0" applyFont="1" applyFill="1" applyBorder="1" applyAlignment="1" applyProtection="1">
      <alignment vertical="center" wrapText="1"/>
      <protection locked="0"/>
    </xf>
    <xf numFmtId="9" fontId="2" fillId="4" borderId="3" xfId="3" applyNumberFormat="1" applyFont="1" applyFill="1" applyBorder="1"/>
    <xf numFmtId="4" fontId="5" fillId="4" borderId="3" xfId="0" applyNumberFormat="1" applyFont="1" applyFill="1" applyBorder="1" applyAlignment="1"/>
    <xf numFmtId="0" fontId="0" fillId="0" borderId="5" xfId="0" applyFont="1" applyFill="1" applyBorder="1" applyAlignment="1" applyProtection="1">
      <alignment vertical="center" wrapText="1"/>
      <protection locked="0"/>
    </xf>
    <xf numFmtId="4" fontId="4" fillId="0" borderId="5" xfId="0" applyNumberFormat="1" applyFont="1" applyFill="1" applyBorder="1" applyAlignment="1"/>
    <xf numFmtId="4" fontId="5" fillId="0" borderId="5" xfId="0" applyNumberFormat="1" applyFont="1" applyFill="1" applyBorder="1" applyAlignment="1"/>
    <xf numFmtId="4" fontId="4" fillId="0" borderId="6" xfId="0" applyNumberFormat="1" applyFont="1" applyFill="1" applyBorder="1" applyAlignment="1"/>
    <xf numFmtId="4" fontId="5" fillId="0" borderId="6" xfId="0" applyNumberFormat="1" applyFont="1" applyFill="1" applyBorder="1" applyAlignment="1"/>
    <xf numFmtId="9" fontId="0" fillId="7" borderId="5" xfId="3" applyNumberFormat="1" applyFont="1" applyFill="1" applyBorder="1"/>
    <xf numFmtId="9" fontId="0" fillId="7" borderId="6" xfId="3" applyNumberFormat="1" applyFont="1" applyFill="1" applyBorder="1"/>
    <xf numFmtId="4" fontId="4" fillId="0" borderId="5" xfId="4" applyNumberFormat="1" applyFont="1" applyFill="1" applyBorder="1" applyAlignment="1"/>
    <xf numFmtId="4" fontId="4" fillId="0" borderId="6" xfId="4" applyNumberFormat="1" applyFont="1" applyFill="1" applyBorder="1" applyAlignment="1"/>
    <xf numFmtId="2" fontId="0" fillId="0" borderId="6" xfId="0" applyNumberFormat="1" applyFont="1" applyFill="1" applyBorder="1" applyAlignment="1" applyProtection="1">
      <alignment vertical="center" wrapText="1"/>
      <protection locked="0"/>
    </xf>
    <xf numFmtId="2" fontId="0" fillId="0" borderId="7" xfId="0" applyNumberFormat="1" applyFont="1" applyFill="1" applyBorder="1" applyAlignment="1" applyProtection="1">
      <alignment vertical="center" wrapText="1"/>
      <protection locked="0"/>
    </xf>
    <xf numFmtId="4" fontId="4" fillId="0" borderId="7" xfId="4" applyNumberFormat="1" applyFont="1" applyFill="1" applyBorder="1" applyAlignment="1"/>
    <xf numFmtId="4" fontId="5" fillId="0" borderId="7" xfId="0" applyNumberFormat="1" applyFont="1" applyFill="1" applyBorder="1" applyAlignment="1"/>
    <xf numFmtId="4" fontId="4" fillId="7" borderId="5" xfId="0" applyNumberFormat="1" applyFont="1" applyFill="1" applyBorder="1" applyAlignment="1"/>
    <xf numFmtId="4" fontId="4" fillId="7" borderId="6" xfId="0" applyNumberFormat="1" applyFont="1" applyFill="1" applyBorder="1" applyAlignment="1"/>
    <xf numFmtId="4" fontId="4" fillId="7" borderId="7" xfId="0" applyNumberFormat="1" applyFont="1" applyFill="1" applyBorder="1" applyAlignment="1"/>
    <xf numFmtId="9" fontId="0" fillId="7" borderId="7" xfId="3" applyNumberFormat="1" applyFont="1" applyFill="1" applyBorder="1"/>
    <xf numFmtId="2" fontId="0" fillId="0" borderId="5" xfId="0" applyNumberFormat="1" applyFont="1" applyFill="1" applyBorder="1" applyAlignment="1" applyProtection="1">
      <alignment vertical="center" wrapText="1"/>
      <protection locked="0"/>
    </xf>
    <xf numFmtId="2" fontId="0" fillId="0" borderId="5" xfId="0" applyNumberFormat="1" applyFont="1" applyFill="1" applyBorder="1" applyAlignment="1" applyProtection="1">
      <alignment vertical="center" wrapText="1"/>
    </xf>
    <xf numFmtId="0" fontId="11" fillId="0" borderId="0" xfId="0" applyFont="1" applyProtection="1"/>
    <xf numFmtId="0" fontId="0" fillId="0" borderId="0" xfId="0" applyProtection="1"/>
    <xf numFmtId="0" fontId="14" fillId="0" borderId="0" xfId="0" applyFont="1" applyAlignment="1" applyProtection="1">
      <alignment vertical="center"/>
      <protection locked="0"/>
    </xf>
    <xf numFmtId="0" fontId="0" fillId="0" borderId="0" xfId="0" applyAlignment="1" applyProtection="1">
      <alignment vertical="center"/>
      <protection locked="0"/>
    </xf>
    <xf numFmtId="0" fontId="0" fillId="0" borderId="0" xfId="0" applyAlignment="1" applyProtection="1">
      <alignment vertical="center"/>
    </xf>
    <xf numFmtId="0" fontId="0" fillId="0" borderId="0" xfId="0" applyAlignment="1" applyProtection="1">
      <alignment vertical="center" wrapText="1"/>
    </xf>
    <xf numFmtId="0" fontId="3" fillId="0" borderId="0" xfId="0" applyFont="1" applyProtection="1"/>
    <xf numFmtId="0" fontId="2" fillId="0" borderId="0" xfId="0" applyFont="1" applyProtection="1">
      <protection locked="0"/>
    </xf>
    <xf numFmtId="0" fontId="0" fillId="0" borderId="8" xfId="0" applyFill="1" applyBorder="1" applyProtection="1">
      <protection locked="0"/>
    </xf>
    <xf numFmtId="0" fontId="0" fillId="0" borderId="9" xfId="0" applyFill="1" applyBorder="1" applyProtection="1">
      <protection locked="0"/>
    </xf>
    <xf numFmtId="0" fontId="0" fillId="0" borderId="10" xfId="0" applyFill="1" applyBorder="1" applyProtection="1">
      <protection locked="0"/>
    </xf>
    <xf numFmtId="0" fontId="0" fillId="0" borderId="0" xfId="0" applyProtection="1">
      <protection locked="0"/>
    </xf>
    <xf numFmtId="0" fontId="0" fillId="0" borderId="0" xfId="0" applyFill="1" applyProtection="1">
      <protection locked="0"/>
    </xf>
    <xf numFmtId="0" fontId="12" fillId="0" borderId="0" xfId="0" applyFont="1" applyFill="1" applyAlignment="1" applyProtection="1">
      <alignment horizontal="center"/>
      <protection locked="0"/>
    </xf>
    <xf numFmtId="14" fontId="0" fillId="0" borderId="11" xfId="0" applyNumberFormat="1" applyFill="1" applyBorder="1" applyAlignment="1" applyProtection="1">
      <alignment horizontal="center"/>
      <protection locked="0"/>
    </xf>
    <xf numFmtId="4" fontId="16" fillId="8" borderId="1" xfId="0" applyNumberFormat="1" applyFont="1" applyFill="1" applyBorder="1" applyAlignment="1" applyProtection="1">
      <alignment vertical="center" wrapText="1"/>
    </xf>
    <xf numFmtId="0" fontId="2" fillId="5" borderId="4" xfId="0" applyFont="1" applyFill="1" applyBorder="1" applyAlignment="1" applyProtection="1">
      <alignment horizontal="center" vertical="center" wrapText="1"/>
    </xf>
    <xf numFmtId="0" fontId="17" fillId="8" borderId="4" xfId="0" applyFont="1" applyFill="1" applyBorder="1" applyAlignment="1" applyProtection="1">
      <alignment horizontal="center" vertical="center" wrapText="1"/>
    </xf>
    <xf numFmtId="0" fontId="18" fillId="5" borderId="1" xfId="0" applyFont="1" applyFill="1" applyBorder="1" applyAlignment="1" applyProtection="1">
      <alignment horizontal="center" vertical="center"/>
    </xf>
    <xf numFmtId="0" fontId="17" fillId="8" borderId="1" xfId="0" applyFont="1" applyFill="1" applyBorder="1" applyAlignment="1" applyProtection="1">
      <alignment horizontal="center" vertical="center"/>
    </xf>
    <xf numFmtId="0" fontId="19" fillId="2" borderId="1" xfId="0" applyFont="1" applyFill="1" applyBorder="1" applyAlignment="1" applyProtection="1">
      <alignment vertical="center" wrapText="1"/>
    </xf>
    <xf numFmtId="4" fontId="19" fillId="2" borderId="1" xfId="0" applyNumberFormat="1" applyFont="1" applyFill="1" applyBorder="1" applyAlignment="1" applyProtection="1">
      <alignment vertical="center"/>
    </xf>
    <xf numFmtId="4" fontId="20" fillId="8" borderId="1" xfId="0" applyNumberFormat="1" applyFont="1" applyFill="1" applyBorder="1" applyAlignment="1" applyProtection="1">
      <alignment vertical="center"/>
    </xf>
    <xf numFmtId="4" fontId="20" fillId="2" borderId="1" xfId="0" applyNumberFormat="1" applyFont="1" applyFill="1" applyBorder="1" applyAlignment="1" applyProtection="1">
      <alignment vertical="center"/>
    </xf>
    <xf numFmtId="0" fontId="21" fillId="0" borderId="0" xfId="0" applyFont="1" applyProtection="1"/>
    <xf numFmtId="0" fontId="19" fillId="0" borderId="0" xfId="0" applyFont="1" applyProtection="1"/>
    <xf numFmtId="0" fontId="13" fillId="0" borderId="0" xfId="0" applyFont="1" applyAlignment="1" applyProtection="1">
      <alignment vertical="center"/>
    </xf>
    <xf numFmtId="0" fontId="20" fillId="2" borderId="1" xfId="0" applyFont="1" applyFill="1" applyBorder="1" applyAlignment="1" applyProtection="1">
      <alignment vertical="center" wrapText="1"/>
    </xf>
    <xf numFmtId="4" fontId="19" fillId="8" borderId="1" xfId="0" applyNumberFormat="1" applyFont="1" applyFill="1" applyBorder="1" applyAlignment="1" applyProtection="1">
      <alignment vertical="center"/>
    </xf>
    <xf numFmtId="0" fontId="20" fillId="2" borderId="1" xfId="0" applyFont="1" applyFill="1" applyBorder="1" applyAlignment="1" applyProtection="1">
      <alignment vertical="center"/>
    </xf>
    <xf numFmtId="4" fontId="19" fillId="0" borderId="1" xfId="0" applyNumberFormat="1" applyFont="1" applyFill="1" applyBorder="1" applyAlignment="1" applyProtection="1">
      <alignment vertical="center"/>
    </xf>
    <xf numFmtId="2" fontId="19" fillId="0" borderId="0" xfId="0" applyNumberFormat="1" applyFont="1" applyAlignment="1" applyProtection="1">
      <alignment horizontal="center"/>
    </xf>
    <xf numFmtId="0" fontId="20" fillId="0" borderId="0" xfId="0" applyFont="1" applyAlignment="1" applyProtection="1">
      <alignment horizontal="center"/>
    </xf>
    <xf numFmtId="4" fontId="0" fillId="0" borderId="0" xfId="0" applyNumberFormat="1" applyFont="1"/>
    <xf numFmtId="0" fontId="0" fillId="0" borderId="8" xfId="0" applyFill="1" applyBorder="1" applyAlignment="1" applyProtection="1">
      <alignment horizontal="center"/>
      <protection locked="0"/>
    </xf>
    <xf numFmtId="0" fontId="0" fillId="0" borderId="10" xfId="0" applyBorder="1" applyAlignment="1" applyProtection="1">
      <alignment horizontal="center"/>
      <protection locked="0"/>
    </xf>
    <xf numFmtId="0" fontId="2" fillId="5" borderId="2" xfId="0" applyFont="1" applyFill="1" applyBorder="1" applyAlignment="1" applyProtection="1">
      <alignment horizontal="center" vertical="center"/>
    </xf>
    <xf numFmtId="0" fontId="2" fillId="5" borderId="3" xfId="0" applyFont="1" applyFill="1" applyBorder="1" applyAlignment="1" applyProtection="1">
      <alignment horizontal="center" vertical="center"/>
    </xf>
  </cellXfs>
  <cellStyles count="6">
    <cellStyle name="Neutral 2" xfId="5"/>
    <cellStyle name="Normal" xfId="0" builtinId="0"/>
    <cellStyle name="Normal 2" xfId="1"/>
    <cellStyle name="Normal 3" xfId="4"/>
    <cellStyle name="Percent 2" xfId="2"/>
    <cellStyle name="Percentagem 2" xfId="3"/>
  </cellStyles>
  <dxfs count="0"/>
  <tableStyles count="0" defaultTableStyle="TableStyleMedium2" defaultPivotStyle="PivotStyleLight16"/>
  <colors>
    <mruColors>
      <color rgb="FFFF3399"/>
      <color rgb="FFF8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0</xdr:col>
      <xdr:colOff>266700</xdr:colOff>
      <xdr:row>3</xdr:row>
      <xdr:rowOff>38101</xdr:rowOff>
    </xdr:from>
    <xdr:to>
      <xdr:col>19</xdr:col>
      <xdr:colOff>533400</xdr:colOff>
      <xdr:row>22</xdr:row>
      <xdr:rowOff>57151</xdr:rowOff>
    </xdr:to>
    <xdr:sp macro="" textlink="">
      <xdr:nvSpPr>
        <xdr:cNvPr id="2" name="TextBox 1">
          <a:extLst>
            <a:ext uri="{FF2B5EF4-FFF2-40B4-BE49-F238E27FC236}">
              <a16:creationId xmlns:a16="http://schemas.microsoft.com/office/drawing/2014/main" id="{00000000-0008-0000-0700-000002000000}"/>
            </a:ext>
          </a:extLst>
        </xdr:cNvPr>
        <xdr:cNvSpPr txBox="1"/>
      </xdr:nvSpPr>
      <xdr:spPr>
        <a:xfrm>
          <a:off x="266700" y="7467601"/>
          <a:ext cx="11849100" cy="3638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pt-PT" sz="1100">
              <a:solidFill>
                <a:schemeClr val="dk1"/>
              </a:solidFill>
              <a:effectLst/>
              <a:latin typeface="+mn-lt"/>
              <a:ea typeface="+mn-ea"/>
              <a:cs typeface="+mn-cs"/>
            </a:rPr>
            <a:t>Instituto Superior de Agronomia (ISA) is one of the faculties of the Universidade de Lisboa (University of Lisbon). The core mission of ISA is Higher Education, Research &amp; Development, and Technology Transfer in the scientific fields of Agriculture, Forestry and Natural Resources Engineering, Food Science and Engineering, Animal Production Engineering, Environmental Engineering, Biology, and Landscape Architecture. Within Higher Education, ISA is attended by about 1507 undergraduate, master and PhD students. The 126 professors and 70 Researchers are PhD graduates with recognized scientific work published in international journals, books, and conferences.</a:t>
          </a:r>
        </a:p>
        <a:p>
          <a:pPr eaLnBrk="1" fontAlgn="auto" latinLnBrk="0" hangingPunct="1"/>
          <a:r>
            <a:rPr lang="pt-PT" sz="1100">
              <a:solidFill>
                <a:schemeClr val="dk1"/>
              </a:solidFill>
              <a:effectLst/>
              <a:latin typeface="+mn-lt"/>
              <a:ea typeface="+mn-ea"/>
              <a:cs typeface="+mn-cs"/>
            </a:rPr>
            <a:t>Presently, ISA is involved in 120 Research &amp; Development projects, 35 of which are international in scope. ISA is the leading partner in 2 international project and 83 national projects, like ERASMUS +, INTERREg, Horizon Europe, as well as national funding programs, PT2030, FCT, MAR2030 e PRR. ISA is also involved in several projects concerning Technology Transfer. Our partners include universities, research institutes, and private enterprises. </a:t>
          </a:r>
        </a:p>
        <a:p>
          <a:pPr eaLnBrk="1" fontAlgn="auto" latinLnBrk="0" hangingPunct="1"/>
          <a:r>
            <a:rPr lang="pt-PT" sz="1100">
              <a:solidFill>
                <a:schemeClr val="dk1"/>
              </a:solidFill>
              <a:effectLst/>
              <a:latin typeface="+mn-lt"/>
              <a:ea typeface="+mn-ea"/>
              <a:cs typeface="+mn-cs"/>
            </a:rPr>
            <a:t>ISA hosts three nationally recognized R&amp;D centers: Forest Research Centre (CEF) is a research unit devoted to the integrated research of forestry and related ecosystems, forestry products and forest related service. It was established in 1976 within the National Research Network and incorporated in the School of Agriculture (ISA). The Center for Linking landscape, environment, agriculture and food (LEAF) is the result of the merger of the Landscape Architecture Centers "Prof. Francisco Caldeira Cabral", Applied Botany applied to Agriculture, Biosystems Engineering and Chemistry Environmental. The research promoted by the LEAF focuses on the entire Agro-Food chain, combining in a balanced way basic and applied sciences, from the cell and microorganisms to the landscape, for the knowledge and promotion of effective solutions aiming at the conservation of natural resources and the Production and food quality. LEAF is also committed to postgraduate training, innovation, technology transfer, internationalization and the diffusion of knowledge.  To meet these challenges, it is organized into three Research Groups that are interconnected in five Thematic Lines. The Center for Applied Ecology "Prof. Baeta Neves" (CEABN) is an integrated research center at the Higher Institute of Agronomy, integrates InBIO, Research Network on Biodiversity and Evolutionary Biology (Associated Laboratory - FCT), in partnership with CIBIO, University of Porto. whose mission is to promote scientific research in applied ecology to forest and agricultural ecosystems, contributing to soil management and use Sustainable development.</a:t>
          </a:r>
        </a:p>
        <a:p>
          <a:pPr eaLnBrk="1" fontAlgn="auto" latinLnBrk="0" hangingPunct="1"/>
          <a:r>
            <a:rPr lang="pt-PT" sz="1100">
              <a:solidFill>
                <a:schemeClr val="dk1"/>
              </a:solidFill>
              <a:effectLst/>
              <a:latin typeface="+mn-lt"/>
              <a:ea typeface="+mn-ea"/>
              <a:cs typeface="+mn-cs"/>
            </a:rPr>
            <a:t> </a:t>
          </a:r>
        </a:p>
        <a:p>
          <a:pPr eaLnBrk="1" fontAlgn="auto" latinLnBrk="0" hangingPunct="1"/>
          <a:r>
            <a:rPr lang="pt-PT" sz="1100">
              <a:solidFill>
                <a:schemeClr val="dk1"/>
              </a:solidFill>
              <a:effectLst/>
              <a:latin typeface="+mn-lt"/>
              <a:ea typeface="+mn-ea"/>
              <a:cs typeface="+mn-cs"/>
            </a:rPr>
            <a:t>All of these activities are supported by an experienced administrative staff, which includes financial, human resources, and public relations managers, and a general project support team.</a:t>
          </a:r>
        </a:p>
      </xdr:txBody>
    </xdr:sp>
    <xdr:clientData/>
  </xdr:twoCellAnchor>
  <xdr:twoCellAnchor>
    <xdr:from>
      <xdr:col>0</xdr:col>
      <xdr:colOff>352425</xdr:colOff>
      <xdr:row>22</xdr:row>
      <xdr:rowOff>161925</xdr:rowOff>
    </xdr:from>
    <xdr:to>
      <xdr:col>19</xdr:col>
      <xdr:colOff>533400</xdr:colOff>
      <xdr:row>35</xdr:row>
      <xdr:rowOff>76200</xdr:rowOff>
    </xdr:to>
    <xdr:sp macro="" textlink="">
      <xdr:nvSpPr>
        <xdr:cNvPr id="3" name="TextBox 2">
          <a:extLst>
            <a:ext uri="{FF2B5EF4-FFF2-40B4-BE49-F238E27FC236}">
              <a16:creationId xmlns:a16="http://schemas.microsoft.com/office/drawing/2014/main" id="{00000000-0008-0000-0700-000003000000}"/>
            </a:ext>
          </a:extLst>
        </xdr:cNvPr>
        <xdr:cNvSpPr txBox="1"/>
      </xdr:nvSpPr>
      <xdr:spPr>
        <a:xfrm>
          <a:off x="352425" y="11210925"/>
          <a:ext cx="11763375" cy="2390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pt-PT" sz="1100" b="1"/>
            <a:t>Resumo (1500 caract)</a:t>
          </a:r>
        </a:p>
        <a:p>
          <a:r>
            <a:rPr lang="pt-PT" sz="1100"/>
            <a:t> </a:t>
          </a:r>
        </a:p>
        <a:p>
          <a:r>
            <a:rPr lang="pt-PT" sz="1100"/>
            <a:t>Instituto Superior de Agronomia (ISA) belongs to the University of Lisbon. ISA’s mission is Higher Education, Research &amp; Development, and Technology Transfer in the scientific fields of Agriculture, Forestry and Natural Resources Engineering, Food Science and Engineering, Animal Production Engineering, Environmental Engineering, Biology, and Landscape Architecture. ISA has about 1507 undergraduate, master and PhD students. The 126 Professors and 70 Researchers are PhD with scientific work published in international journals, books, conferences. ISA is involved in 130 R&amp;D projects (35 international, leading partner of 2 international and 83 national), financed by EC and national funds. ISA is also involved in projects of Technology Transfer. ISA hosts 3 recognized scientific research centres. The Forest Research Centre (CEF) for the integrated research of forestry and related ecosystems, forestry products and forest related service. The Centre for Linking landscape, Environment, Agriculture and Food (LEAF) for the research of entire Agro-Food chain aiming the conservation of natural resources and the production and food quality. The Centre for Applied Ecology "Prof Baeta Neves" (CEABN), an integrated research unit with InBIO (Associate Lab, FCT), in partnership with CIBIO, Univ Porto, for the research in applied ecology to forest and agricultural ecosystems, contributing to sustainable management and use of soil. Administrative staff and a project support team support activities.</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rene%20Larroy/Documents/DIRECTORIO%20DE%20DOCUMENTOS/ARISTOS/06.%20TRAINING/05.%20Cursos%20Foment%202012/Contenido%20curso%20octubre/Material%20curs%20Foment/ARISTOS%20Budget%20calculator%20FP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ssteenbe/Desktop/Budget%20template_electrocar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ntrol Panel"/>
      <sheetName val="MM effort"/>
      <sheetName val="Project"/>
      <sheetName val="Partner (1)"/>
      <sheetName val="Partner (2)"/>
      <sheetName val="Partner (3)"/>
      <sheetName val="Partner (4)"/>
      <sheetName val="Partner (5)"/>
      <sheetName val="Partner (6)"/>
      <sheetName val="Partner (7)"/>
      <sheetName val="Partner (8)"/>
      <sheetName val="Partner (9)"/>
      <sheetName val="Partner (10)"/>
      <sheetName val="Formulae"/>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ow r="2">
          <cell r="I2" t="str">
            <v>Other</v>
          </cell>
        </row>
        <row r="3">
          <cell r="A3" t="str">
            <v>real</v>
          </cell>
          <cell r="F3" t="str">
            <v>OUI</v>
          </cell>
          <cell r="G3">
            <v>0.5</v>
          </cell>
          <cell r="I3" t="str">
            <v>Large enterprise</v>
          </cell>
        </row>
        <row r="4">
          <cell r="A4" t="str">
            <v>simplified method</v>
          </cell>
          <cell r="F4" t="str">
            <v>NON</v>
          </cell>
          <cell r="G4">
            <v>0.75</v>
          </cell>
          <cell r="I4" t="str">
            <v>Academic or research</v>
          </cell>
        </row>
        <row r="5">
          <cell r="A5" t="str">
            <v>Standard flat rate</v>
          </cell>
          <cell r="B5">
            <v>0.2</v>
          </cell>
          <cell r="G5">
            <v>1</v>
          </cell>
          <cell r="I5" t="str">
            <v>SME</v>
          </cell>
        </row>
        <row r="6">
          <cell r="A6" t="str">
            <v>special transitional flat rate</v>
          </cell>
          <cell r="B6">
            <v>0.6</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Basic data"/>
      <sheetName val="P1"/>
      <sheetName val="P2"/>
      <sheetName val="P3"/>
      <sheetName val="P4"/>
      <sheetName val="P5"/>
      <sheetName val="P6"/>
      <sheetName val="P7"/>
      <sheetName val="P8"/>
      <sheetName val="P9"/>
      <sheetName val="P10"/>
      <sheetName val="Budget final"/>
    </sheetNames>
    <sheetDataSet>
      <sheetData sheetId="0" refreshError="1"/>
      <sheetData sheetId="1">
        <row r="4">
          <cell r="J4" t="str">
            <v>Profit</v>
          </cell>
          <cell r="L4" t="str">
            <v>Select</v>
          </cell>
        </row>
        <row r="5">
          <cell r="L5" t="str">
            <v>Technical</v>
          </cell>
        </row>
        <row r="6">
          <cell r="L6" t="str">
            <v>Management</v>
          </cell>
        </row>
        <row r="7">
          <cell r="L7" t="str">
            <v>Demo/piloting</v>
          </cell>
        </row>
        <row r="8">
          <cell r="L8" t="str">
            <v>Dissem.&amp; Exploit.</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tabSelected="1" workbookViewId="0">
      <selection activeCell="F12" sqref="F12"/>
    </sheetView>
  </sheetViews>
  <sheetFormatPr defaultRowHeight="15" x14ac:dyDescent="0.25"/>
  <cols>
    <col min="1" max="1" width="35.28515625" style="45" customWidth="1"/>
    <col min="2" max="5" width="11.28515625" style="45" customWidth="1"/>
    <col min="6" max="6" width="17.28515625" style="45" customWidth="1"/>
    <col min="7" max="7" width="12.85546875" style="45" customWidth="1"/>
    <col min="8" max="8" width="11.42578125" style="45" customWidth="1"/>
    <col min="9" max="9" width="11.140625" style="45" customWidth="1"/>
    <col min="10" max="10" width="32.42578125" style="45" customWidth="1"/>
    <col min="11" max="12" width="9.140625" style="45"/>
    <col min="13" max="13" width="11.42578125" style="45" customWidth="1"/>
    <col min="14" max="254" width="9.140625" style="45"/>
    <col min="255" max="255" width="35.28515625" style="45" customWidth="1"/>
    <col min="256" max="259" width="11.28515625" style="45" customWidth="1"/>
    <col min="260" max="260" width="17.28515625" style="45" customWidth="1"/>
    <col min="261" max="261" width="12.85546875" style="45" customWidth="1"/>
    <col min="262" max="262" width="11.42578125" style="45" customWidth="1"/>
    <col min="263" max="263" width="11.140625" style="45" customWidth="1"/>
    <col min="264" max="264" width="32.42578125" style="45" customWidth="1"/>
    <col min="265" max="510" width="9.140625" style="45"/>
    <col min="511" max="511" width="35.28515625" style="45" customWidth="1"/>
    <col min="512" max="515" width="11.28515625" style="45" customWidth="1"/>
    <col min="516" max="516" width="17.28515625" style="45" customWidth="1"/>
    <col min="517" max="517" width="12.85546875" style="45" customWidth="1"/>
    <col min="518" max="518" width="11.42578125" style="45" customWidth="1"/>
    <col min="519" max="519" width="11.140625" style="45" customWidth="1"/>
    <col min="520" max="520" width="32.42578125" style="45" customWidth="1"/>
    <col min="521" max="766" width="9.140625" style="45"/>
    <col min="767" max="767" width="35.28515625" style="45" customWidth="1"/>
    <col min="768" max="771" width="11.28515625" style="45" customWidth="1"/>
    <col min="772" max="772" width="17.28515625" style="45" customWidth="1"/>
    <col min="773" max="773" width="12.85546875" style="45" customWidth="1"/>
    <col min="774" max="774" width="11.42578125" style="45" customWidth="1"/>
    <col min="775" max="775" width="11.140625" style="45" customWidth="1"/>
    <col min="776" max="776" width="32.42578125" style="45" customWidth="1"/>
    <col min="777" max="1022" width="9.140625" style="45"/>
    <col min="1023" max="1023" width="35.28515625" style="45" customWidth="1"/>
    <col min="1024" max="1027" width="11.28515625" style="45" customWidth="1"/>
    <col min="1028" max="1028" width="17.28515625" style="45" customWidth="1"/>
    <col min="1029" max="1029" width="12.85546875" style="45" customWidth="1"/>
    <col min="1030" max="1030" width="11.42578125" style="45" customWidth="1"/>
    <col min="1031" max="1031" width="11.140625" style="45" customWidth="1"/>
    <col min="1032" max="1032" width="32.42578125" style="45" customWidth="1"/>
    <col min="1033" max="1278" width="9.140625" style="45"/>
    <col min="1279" max="1279" width="35.28515625" style="45" customWidth="1"/>
    <col min="1280" max="1283" width="11.28515625" style="45" customWidth="1"/>
    <col min="1284" max="1284" width="17.28515625" style="45" customWidth="1"/>
    <col min="1285" max="1285" width="12.85546875" style="45" customWidth="1"/>
    <col min="1286" max="1286" width="11.42578125" style="45" customWidth="1"/>
    <col min="1287" max="1287" width="11.140625" style="45" customWidth="1"/>
    <col min="1288" max="1288" width="32.42578125" style="45" customWidth="1"/>
    <col min="1289" max="1534" width="9.140625" style="45"/>
    <col min="1535" max="1535" width="35.28515625" style="45" customWidth="1"/>
    <col min="1536" max="1539" width="11.28515625" style="45" customWidth="1"/>
    <col min="1540" max="1540" width="17.28515625" style="45" customWidth="1"/>
    <col min="1541" max="1541" width="12.85546875" style="45" customWidth="1"/>
    <col min="1542" max="1542" width="11.42578125" style="45" customWidth="1"/>
    <col min="1543" max="1543" width="11.140625" style="45" customWidth="1"/>
    <col min="1544" max="1544" width="32.42578125" style="45" customWidth="1"/>
    <col min="1545" max="1790" width="9.140625" style="45"/>
    <col min="1791" max="1791" width="35.28515625" style="45" customWidth="1"/>
    <col min="1792" max="1795" width="11.28515625" style="45" customWidth="1"/>
    <col min="1796" max="1796" width="17.28515625" style="45" customWidth="1"/>
    <col min="1797" max="1797" width="12.85546875" style="45" customWidth="1"/>
    <col min="1798" max="1798" width="11.42578125" style="45" customWidth="1"/>
    <col min="1799" max="1799" width="11.140625" style="45" customWidth="1"/>
    <col min="1800" max="1800" width="32.42578125" style="45" customWidth="1"/>
    <col min="1801" max="2046" width="9.140625" style="45"/>
    <col min="2047" max="2047" width="35.28515625" style="45" customWidth="1"/>
    <col min="2048" max="2051" width="11.28515625" style="45" customWidth="1"/>
    <col min="2052" max="2052" width="17.28515625" style="45" customWidth="1"/>
    <col min="2053" max="2053" width="12.85546875" style="45" customWidth="1"/>
    <col min="2054" max="2054" width="11.42578125" style="45" customWidth="1"/>
    <col min="2055" max="2055" width="11.140625" style="45" customWidth="1"/>
    <col min="2056" max="2056" width="32.42578125" style="45" customWidth="1"/>
    <col min="2057" max="2302" width="9.140625" style="45"/>
    <col min="2303" max="2303" width="35.28515625" style="45" customWidth="1"/>
    <col min="2304" max="2307" width="11.28515625" style="45" customWidth="1"/>
    <col min="2308" max="2308" width="17.28515625" style="45" customWidth="1"/>
    <col min="2309" max="2309" width="12.85546875" style="45" customWidth="1"/>
    <col min="2310" max="2310" width="11.42578125" style="45" customWidth="1"/>
    <col min="2311" max="2311" width="11.140625" style="45" customWidth="1"/>
    <col min="2312" max="2312" width="32.42578125" style="45" customWidth="1"/>
    <col min="2313" max="2558" width="9.140625" style="45"/>
    <col min="2559" max="2559" width="35.28515625" style="45" customWidth="1"/>
    <col min="2560" max="2563" width="11.28515625" style="45" customWidth="1"/>
    <col min="2564" max="2564" width="17.28515625" style="45" customWidth="1"/>
    <col min="2565" max="2565" width="12.85546875" style="45" customWidth="1"/>
    <col min="2566" max="2566" width="11.42578125" style="45" customWidth="1"/>
    <col min="2567" max="2567" width="11.140625" style="45" customWidth="1"/>
    <col min="2568" max="2568" width="32.42578125" style="45" customWidth="1"/>
    <col min="2569" max="2814" width="9.140625" style="45"/>
    <col min="2815" max="2815" width="35.28515625" style="45" customWidth="1"/>
    <col min="2816" max="2819" width="11.28515625" style="45" customWidth="1"/>
    <col min="2820" max="2820" width="17.28515625" style="45" customWidth="1"/>
    <col min="2821" max="2821" width="12.85546875" style="45" customWidth="1"/>
    <col min="2822" max="2822" width="11.42578125" style="45" customWidth="1"/>
    <col min="2823" max="2823" width="11.140625" style="45" customWidth="1"/>
    <col min="2824" max="2824" width="32.42578125" style="45" customWidth="1"/>
    <col min="2825" max="3070" width="9.140625" style="45"/>
    <col min="3071" max="3071" width="35.28515625" style="45" customWidth="1"/>
    <col min="3072" max="3075" width="11.28515625" style="45" customWidth="1"/>
    <col min="3076" max="3076" width="17.28515625" style="45" customWidth="1"/>
    <col min="3077" max="3077" width="12.85546875" style="45" customWidth="1"/>
    <col min="3078" max="3078" width="11.42578125" style="45" customWidth="1"/>
    <col min="3079" max="3079" width="11.140625" style="45" customWidth="1"/>
    <col min="3080" max="3080" width="32.42578125" style="45" customWidth="1"/>
    <col min="3081" max="3326" width="9.140625" style="45"/>
    <col min="3327" max="3327" width="35.28515625" style="45" customWidth="1"/>
    <col min="3328" max="3331" width="11.28515625" style="45" customWidth="1"/>
    <col min="3332" max="3332" width="17.28515625" style="45" customWidth="1"/>
    <col min="3333" max="3333" width="12.85546875" style="45" customWidth="1"/>
    <col min="3334" max="3334" width="11.42578125" style="45" customWidth="1"/>
    <col min="3335" max="3335" width="11.140625" style="45" customWidth="1"/>
    <col min="3336" max="3336" width="32.42578125" style="45" customWidth="1"/>
    <col min="3337" max="3582" width="9.140625" style="45"/>
    <col min="3583" max="3583" width="35.28515625" style="45" customWidth="1"/>
    <col min="3584" max="3587" width="11.28515625" style="45" customWidth="1"/>
    <col min="3588" max="3588" width="17.28515625" style="45" customWidth="1"/>
    <col min="3589" max="3589" width="12.85546875" style="45" customWidth="1"/>
    <col min="3590" max="3590" width="11.42578125" style="45" customWidth="1"/>
    <col min="3591" max="3591" width="11.140625" style="45" customWidth="1"/>
    <col min="3592" max="3592" width="32.42578125" style="45" customWidth="1"/>
    <col min="3593" max="3838" width="9.140625" style="45"/>
    <col min="3839" max="3839" width="35.28515625" style="45" customWidth="1"/>
    <col min="3840" max="3843" width="11.28515625" style="45" customWidth="1"/>
    <col min="3844" max="3844" width="17.28515625" style="45" customWidth="1"/>
    <col min="3845" max="3845" width="12.85546875" style="45" customWidth="1"/>
    <col min="3846" max="3846" width="11.42578125" style="45" customWidth="1"/>
    <col min="3847" max="3847" width="11.140625" style="45" customWidth="1"/>
    <col min="3848" max="3848" width="32.42578125" style="45" customWidth="1"/>
    <col min="3849" max="4094" width="9.140625" style="45"/>
    <col min="4095" max="4095" width="35.28515625" style="45" customWidth="1"/>
    <col min="4096" max="4099" width="11.28515625" style="45" customWidth="1"/>
    <col min="4100" max="4100" width="17.28515625" style="45" customWidth="1"/>
    <col min="4101" max="4101" width="12.85546875" style="45" customWidth="1"/>
    <col min="4102" max="4102" width="11.42578125" style="45" customWidth="1"/>
    <col min="4103" max="4103" width="11.140625" style="45" customWidth="1"/>
    <col min="4104" max="4104" width="32.42578125" style="45" customWidth="1"/>
    <col min="4105" max="4350" width="9.140625" style="45"/>
    <col min="4351" max="4351" width="35.28515625" style="45" customWidth="1"/>
    <col min="4352" max="4355" width="11.28515625" style="45" customWidth="1"/>
    <col min="4356" max="4356" width="17.28515625" style="45" customWidth="1"/>
    <col min="4357" max="4357" width="12.85546875" style="45" customWidth="1"/>
    <col min="4358" max="4358" width="11.42578125" style="45" customWidth="1"/>
    <col min="4359" max="4359" width="11.140625" style="45" customWidth="1"/>
    <col min="4360" max="4360" width="32.42578125" style="45" customWidth="1"/>
    <col min="4361" max="4606" width="9.140625" style="45"/>
    <col min="4607" max="4607" width="35.28515625" style="45" customWidth="1"/>
    <col min="4608" max="4611" width="11.28515625" style="45" customWidth="1"/>
    <col min="4612" max="4612" width="17.28515625" style="45" customWidth="1"/>
    <col min="4613" max="4613" width="12.85546875" style="45" customWidth="1"/>
    <col min="4614" max="4614" width="11.42578125" style="45" customWidth="1"/>
    <col min="4615" max="4615" width="11.140625" style="45" customWidth="1"/>
    <col min="4616" max="4616" width="32.42578125" style="45" customWidth="1"/>
    <col min="4617" max="4862" width="9.140625" style="45"/>
    <col min="4863" max="4863" width="35.28515625" style="45" customWidth="1"/>
    <col min="4864" max="4867" width="11.28515625" style="45" customWidth="1"/>
    <col min="4868" max="4868" width="17.28515625" style="45" customWidth="1"/>
    <col min="4869" max="4869" width="12.85546875" style="45" customWidth="1"/>
    <col min="4870" max="4870" width="11.42578125" style="45" customWidth="1"/>
    <col min="4871" max="4871" width="11.140625" style="45" customWidth="1"/>
    <col min="4872" max="4872" width="32.42578125" style="45" customWidth="1"/>
    <col min="4873" max="5118" width="9.140625" style="45"/>
    <col min="5119" max="5119" width="35.28515625" style="45" customWidth="1"/>
    <col min="5120" max="5123" width="11.28515625" style="45" customWidth="1"/>
    <col min="5124" max="5124" width="17.28515625" style="45" customWidth="1"/>
    <col min="5125" max="5125" width="12.85546875" style="45" customWidth="1"/>
    <col min="5126" max="5126" width="11.42578125" style="45" customWidth="1"/>
    <col min="5127" max="5127" width="11.140625" style="45" customWidth="1"/>
    <col min="5128" max="5128" width="32.42578125" style="45" customWidth="1"/>
    <col min="5129" max="5374" width="9.140625" style="45"/>
    <col min="5375" max="5375" width="35.28515625" style="45" customWidth="1"/>
    <col min="5376" max="5379" width="11.28515625" style="45" customWidth="1"/>
    <col min="5380" max="5380" width="17.28515625" style="45" customWidth="1"/>
    <col min="5381" max="5381" width="12.85546875" style="45" customWidth="1"/>
    <col min="5382" max="5382" width="11.42578125" style="45" customWidth="1"/>
    <col min="5383" max="5383" width="11.140625" style="45" customWidth="1"/>
    <col min="5384" max="5384" width="32.42578125" style="45" customWidth="1"/>
    <col min="5385" max="5630" width="9.140625" style="45"/>
    <col min="5631" max="5631" width="35.28515625" style="45" customWidth="1"/>
    <col min="5632" max="5635" width="11.28515625" style="45" customWidth="1"/>
    <col min="5636" max="5636" width="17.28515625" style="45" customWidth="1"/>
    <col min="5637" max="5637" width="12.85546875" style="45" customWidth="1"/>
    <col min="5638" max="5638" width="11.42578125" style="45" customWidth="1"/>
    <col min="5639" max="5639" width="11.140625" style="45" customWidth="1"/>
    <col min="5640" max="5640" width="32.42578125" style="45" customWidth="1"/>
    <col min="5641" max="5886" width="9.140625" style="45"/>
    <col min="5887" max="5887" width="35.28515625" style="45" customWidth="1"/>
    <col min="5888" max="5891" width="11.28515625" style="45" customWidth="1"/>
    <col min="5892" max="5892" width="17.28515625" style="45" customWidth="1"/>
    <col min="5893" max="5893" width="12.85546875" style="45" customWidth="1"/>
    <col min="5894" max="5894" width="11.42578125" style="45" customWidth="1"/>
    <col min="5895" max="5895" width="11.140625" style="45" customWidth="1"/>
    <col min="5896" max="5896" width="32.42578125" style="45" customWidth="1"/>
    <col min="5897" max="6142" width="9.140625" style="45"/>
    <col min="6143" max="6143" width="35.28515625" style="45" customWidth="1"/>
    <col min="6144" max="6147" width="11.28515625" style="45" customWidth="1"/>
    <col min="6148" max="6148" width="17.28515625" style="45" customWidth="1"/>
    <col min="6149" max="6149" width="12.85546875" style="45" customWidth="1"/>
    <col min="6150" max="6150" width="11.42578125" style="45" customWidth="1"/>
    <col min="6151" max="6151" width="11.140625" style="45" customWidth="1"/>
    <col min="6152" max="6152" width="32.42578125" style="45" customWidth="1"/>
    <col min="6153" max="6398" width="9.140625" style="45"/>
    <col min="6399" max="6399" width="35.28515625" style="45" customWidth="1"/>
    <col min="6400" max="6403" width="11.28515625" style="45" customWidth="1"/>
    <col min="6404" max="6404" width="17.28515625" style="45" customWidth="1"/>
    <col min="6405" max="6405" width="12.85546875" style="45" customWidth="1"/>
    <col min="6406" max="6406" width="11.42578125" style="45" customWidth="1"/>
    <col min="6407" max="6407" width="11.140625" style="45" customWidth="1"/>
    <col min="6408" max="6408" width="32.42578125" style="45" customWidth="1"/>
    <col min="6409" max="6654" width="9.140625" style="45"/>
    <col min="6655" max="6655" width="35.28515625" style="45" customWidth="1"/>
    <col min="6656" max="6659" width="11.28515625" style="45" customWidth="1"/>
    <col min="6660" max="6660" width="17.28515625" style="45" customWidth="1"/>
    <col min="6661" max="6661" width="12.85546875" style="45" customWidth="1"/>
    <col min="6662" max="6662" width="11.42578125" style="45" customWidth="1"/>
    <col min="6663" max="6663" width="11.140625" style="45" customWidth="1"/>
    <col min="6664" max="6664" width="32.42578125" style="45" customWidth="1"/>
    <col min="6665" max="6910" width="9.140625" style="45"/>
    <col min="6911" max="6911" width="35.28515625" style="45" customWidth="1"/>
    <col min="6912" max="6915" width="11.28515625" style="45" customWidth="1"/>
    <col min="6916" max="6916" width="17.28515625" style="45" customWidth="1"/>
    <col min="6917" max="6917" width="12.85546875" style="45" customWidth="1"/>
    <col min="6918" max="6918" width="11.42578125" style="45" customWidth="1"/>
    <col min="6919" max="6919" width="11.140625" style="45" customWidth="1"/>
    <col min="6920" max="6920" width="32.42578125" style="45" customWidth="1"/>
    <col min="6921" max="7166" width="9.140625" style="45"/>
    <col min="7167" max="7167" width="35.28515625" style="45" customWidth="1"/>
    <col min="7168" max="7171" width="11.28515625" style="45" customWidth="1"/>
    <col min="7172" max="7172" width="17.28515625" style="45" customWidth="1"/>
    <col min="7173" max="7173" width="12.85546875" style="45" customWidth="1"/>
    <col min="7174" max="7174" width="11.42578125" style="45" customWidth="1"/>
    <col min="7175" max="7175" width="11.140625" style="45" customWidth="1"/>
    <col min="7176" max="7176" width="32.42578125" style="45" customWidth="1"/>
    <col min="7177" max="7422" width="9.140625" style="45"/>
    <col min="7423" max="7423" width="35.28515625" style="45" customWidth="1"/>
    <col min="7424" max="7427" width="11.28515625" style="45" customWidth="1"/>
    <col min="7428" max="7428" width="17.28515625" style="45" customWidth="1"/>
    <col min="7429" max="7429" width="12.85546875" style="45" customWidth="1"/>
    <col min="7430" max="7430" width="11.42578125" style="45" customWidth="1"/>
    <col min="7431" max="7431" width="11.140625" style="45" customWidth="1"/>
    <col min="7432" max="7432" width="32.42578125" style="45" customWidth="1"/>
    <col min="7433" max="7678" width="9.140625" style="45"/>
    <col min="7679" max="7679" width="35.28515625" style="45" customWidth="1"/>
    <col min="7680" max="7683" width="11.28515625" style="45" customWidth="1"/>
    <col min="7684" max="7684" width="17.28515625" style="45" customWidth="1"/>
    <col min="7685" max="7685" width="12.85546875" style="45" customWidth="1"/>
    <col min="7686" max="7686" width="11.42578125" style="45" customWidth="1"/>
    <col min="7687" max="7687" width="11.140625" style="45" customWidth="1"/>
    <col min="7688" max="7688" width="32.42578125" style="45" customWidth="1"/>
    <col min="7689" max="7934" width="9.140625" style="45"/>
    <col min="7935" max="7935" width="35.28515625" style="45" customWidth="1"/>
    <col min="7936" max="7939" width="11.28515625" style="45" customWidth="1"/>
    <col min="7940" max="7940" width="17.28515625" style="45" customWidth="1"/>
    <col min="7941" max="7941" width="12.85546875" style="45" customWidth="1"/>
    <col min="7942" max="7942" width="11.42578125" style="45" customWidth="1"/>
    <col min="7943" max="7943" width="11.140625" style="45" customWidth="1"/>
    <col min="7944" max="7944" width="32.42578125" style="45" customWidth="1"/>
    <col min="7945" max="8190" width="9.140625" style="45"/>
    <col min="8191" max="8191" width="35.28515625" style="45" customWidth="1"/>
    <col min="8192" max="8195" width="11.28515625" style="45" customWidth="1"/>
    <col min="8196" max="8196" width="17.28515625" style="45" customWidth="1"/>
    <col min="8197" max="8197" width="12.85546875" style="45" customWidth="1"/>
    <col min="8198" max="8198" width="11.42578125" style="45" customWidth="1"/>
    <col min="8199" max="8199" width="11.140625" style="45" customWidth="1"/>
    <col min="8200" max="8200" width="32.42578125" style="45" customWidth="1"/>
    <col min="8201" max="8446" width="9.140625" style="45"/>
    <col min="8447" max="8447" width="35.28515625" style="45" customWidth="1"/>
    <col min="8448" max="8451" width="11.28515625" style="45" customWidth="1"/>
    <col min="8452" max="8452" width="17.28515625" style="45" customWidth="1"/>
    <col min="8453" max="8453" width="12.85546875" style="45" customWidth="1"/>
    <col min="8454" max="8454" width="11.42578125" style="45" customWidth="1"/>
    <col min="8455" max="8455" width="11.140625" style="45" customWidth="1"/>
    <col min="8456" max="8456" width="32.42578125" style="45" customWidth="1"/>
    <col min="8457" max="8702" width="9.140625" style="45"/>
    <col min="8703" max="8703" width="35.28515625" style="45" customWidth="1"/>
    <col min="8704" max="8707" width="11.28515625" style="45" customWidth="1"/>
    <col min="8708" max="8708" width="17.28515625" style="45" customWidth="1"/>
    <col min="8709" max="8709" width="12.85546875" style="45" customWidth="1"/>
    <col min="8710" max="8710" width="11.42578125" style="45" customWidth="1"/>
    <col min="8711" max="8711" width="11.140625" style="45" customWidth="1"/>
    <col min="8712" max="8712" width="32.42578125" style="45" customWidth="1"/>
    <col min="8713" max="8958" width="9.140625" style="45"/>
    <col min="8959" max="8959" width="35.28515625" style="45" customWidth="1"/>
    <col min="8960" max="8963" width="11.28515625" style="45" customWidth="1"/>
    <col min="8964" max="8964" width="17.28515625" style="45" customWidth="1"/>
    <col min="8965" max="8965" width="12.85546875" style="45" customWidth="1"/>
    <col min="8966" max="8966" width="11.42578125" style="45" customWidth="1"/>
    <col min="8967" max="8967" width="11.140625" style="45" customWidth="1"/>
    <col min="8968" max="8968" width="32.42578125" style="45" customWidth="1"/>
    <col min="8969" max="9214" width="9.140625" style="45"/>
    <col min="9215" max="9215" width="35.28515625" style="45" customWidth="1"/>
    <col min="9216" max="9219" width="11.28515625" style="45" customWidth="1"/>
    <col min="9220" max="9220" width="17.28515625" style="45" customWidth="1"/>
    <col min="9221" max="9221" width="12.85546875" style="45" customWidth="1"/>
    <col min="9222" max="9222" width="11.42578125" style="45" customWidth="1"/>
    <col min="9223" max="9223" width="11.140625" style="45" customWidth="1"/>
    <col min="9224" max="9224" width="32.42578125" style="45" customWidth="1"/>
    <col min="9225" max="9470" width="9.140625" style="45"/>
    <col min="9471" max="9471" width="35.28515625" style="45" customWidth="1"/>
    <col min="9472" max="9475" width="11.28515625" style="45" customWidth="1"/>
    <col min="9476" max="9476" width="17.28515625" style="45" customWidth="1"/>
    <col min="9477" max="9477" width="12.85546875" style="45" customWidth="1"/>
    <col min="9478" max="9478" width="11.42578125" style="45" customWidth="1"/>
    <col min="9479" max="9479" width="11.140625" style="45" customWidth="1"/>
    <col min="9480" max="9480" width="32.42578125" style="45" customWidth="1"/>
    <col min="9481" max="9726" width="9.140625" style="45"/>
    <col min="9727" max="9727" width="35.28515625" style="45" customWidth="1"/>
    <col min="9728" max="9731" width="11.28515625" style="45" customWidth="1"/>
    <col min="9732" max="9732" width="17.28515625" style="45" customWidth="1"/>
    <col min="9733" max="9733" width="12.85546875" style="45" customWidth="1"/>
    <col min="9734" max="9734" width="11.42578125" style="45" customWidth="1"/>
    <col min="9735" max="9735" width="11.140625" style="45" customWidth="1"/>
    <col min="9736" max="9736" width="32.42578125" style="45" customWidth="1"/>
    <col min="9737" max="9982" width="9.140625" style="45"/>
    <col min="9983" max="9983" width="35.28515625" style="45" customWidth="1"/>
    <col min="9984" max="9987" width="11.28515625" style="45" customWidth="1"/>
    <col min="9988" max="9988" width="17.28515625" style="45" customWidth="1"/>
    <col min="9989" max="9989" width="12.85546875" style="45" customWidth="1"/>
    <col min="9990" max="9990" width="11.42578125" style="45" customWidth="1"/>
    <col min="9991" max="9991" width="11.140625" style="45" customWidth="1"/>
    <col min="9992" max="9992" width="32.42578125" style="45" customWidth="1"/>
    <col min="9993" max="10238" width="9.140625" style="45"/>
    <col min="10239" max="10239" width="35.28515625" style="45" customWidth="1"/>
    <col min="10240" max="10243" width="11.28515625" style="45" customWidth="1"/>
    <col min="10244" max="10244" width="17.28515625" style="45" customWidth="1"/>
    <col min="10245" max="10245" width="12.85546875" style="45" customWidth="1"/>
    <col min="10246" max="10246" width="11.42578125" style="45" customWidth="1"/>
    <col min="10247" max="10247" width="11.140625" style="45" customWidth="1"/>
    <col min="10248" max="10248" width="32.42578125" style="45" customWidth="1"/>
    <col min="10249" max="10494" width="9.140625" style="45"/>
    <col min="10495" max="10495" width="35.28515625" style="45" customWidth="1"/>
    <col min="10496" max="10499" width="11.28515625" style="45" customWidth="1"/>
    <col min="10500" max="10500" width="17.28515625" style="45" customWidth="1"/>
    <col min="10501" max="10501" width="12.85546875" style="45" customWidth="1"/>
    <col min="10502" max="10502" width="11.42578125" style="45" customWidth="1"/>
    <col min="10503" max="10503" width="11.140625" style="45" customWidth="1"/>
    <col min="10504" max="10504" width="32.42578125" style="45" customWidth="1"/>
    <col min="10505" max="10750" width="9.140625" style="45"/>
    <col min="10751" max="10751" width="35.28515625" style="45" customWidth="1"/>
    <col min="10752" max="10755" width="11.28515625" style="45" customWidth="1"/>
    <col min="10756" max="10756" width="17.28515625" style="45" customWidth="1"/>
    <col min="10757" max="10757" width="12.85546875" style="45" customWidth="1"/>
    <col min="10758" max="10758" width="11.42578125" style="45" customWidth="1"/>
    <col min="10759" max="10759" width="11.140625" style="45" customWidth="1"/>
    <col min="10760" max="10760" width="32.42578125" style="45" customWidth="1"/>
    <col min="10761" max="11006" width="9.140625" style="45"/>
    <col min="11007" max="11007" width="35.28515625" style="45" customWidth="1"/>
    <col min="11008" max="11011" width="11.28515625" style="45" customWidth="1"/>
    <col min="11012" max="11012" width="17.28515625" style="45" customWidth="1"/>
    <col min="11013" max="11013" width="12.85546875" style="45" customWidth="1"/>
    <col min="11014" max="11014" width="11.42578125" style="45" customWidth="1"/>
    <col min="11015" max="11015" width="11.140625" style="45" customWidth="1"/>
    <col min="11016" max="11016" width="32.42578125" style="45" customWidth="1"/>
    <col min="11017" max="11262" width="9.140625" style="45"/>
    <col min="11263" max="11263" width="35.28515625" style="45" customWidth="1"/>
    <col min="11264" max="11267" width="11.28515625" style="45" customWidth="1"/>
    <col min="11268" max="11268" width="17.28515625" style="45" customWidth="1"/>
    <col min="11269" max="11269" width="12.85546875" style="45" customWidth="1"/>
    <col min="11270" max="11270" width="11.42578125" style="45" customWidth="1"/>
    <col min="11271" max="11271" width="11.140625" style="45" customWidth="1"/>
    <col min="11272" max="11272" width="32.42578125" style="45" customWidth="1"/>
    <col min="11273" max="11518" width="9.140625" style="45"/>
    <col min="11519" max="11519" width="35.28515625" style="45" customWidth="1"/>
    <col min="11520" max="11523" width="11.28515625" style="45" customWidth="1"/>
    <col min="11524" max="11524" width="17.28515625" style="45" customWidth="1"/>
    <col min="11525" max="11525" width="12.85546875" style="45" customWidth="1"/>
    <col min="11526" max="11526" width="11.42578125" style="45" customWidth="1"/>
    <col min="11527" max="11527" width="11.140625" style="45" customWidth="1"/>
    <col min="11528" max="11528" width="32.42578125" style="45" customWidth="1"/>
    <col min="11529" max="11774" width="9.140625" style="45"/>
    <col min="11775" max="11775" width="35.28515625" style="45" customWidth="1"/>
    <col min="11776" max="11779" width="11.28515625" style="45" customWidth="1"/>
    <col min="11780" max="11780" width="17.28515625" style="45" customWidth="1"/>
    <col min="11781" max="11781" width="12.85546875" style="45" customWidth="1"/>
    <col min="11782" max="11782" width="11.42578125" style="45" customWidth="1"/>
    <col min="11783" max="11783" width="11.140625" style="45" customWidth="1"/>
    <col min="11784" max="11784" width="32.42578125" style="45" customWidth="1"/>
    <col min="11785" max="12030" width="9.140625" style="45"/>
    <col min="12031" max="12031" width="35.28515625" style="45" customWidth="1"/>
    <col min="12032" max="12035" width="11.28515625" style="45" customWidth="1"/>
    <col min="12036" max="12036" width="17.28515625" style="45" customWidth="1"/>
    <col min="12037" max="12037" width="12.85546875" style="45" customWidth="1"/>
    <col min="12038" max="12038" width="11.42578125" style="45" customWidth="1"/>
    <col min="12039" max="12039" width="11.140625" style="45" customWidth="1"/>
    <col min="12040" max="12040" width="32.42578125" style="45" customWidth="1"/>
    <col min="12041" max="12286" width="9.140625" style="45"/>
    <col min="12287" max="12287" width="35.28515625" style="45" customWidth="1"/>
    <col min="12288" max="12291" width="11.28515625" style="45" customWidth="1"/>
    <col min="12292" max="12292" width="17.28515625" style="45" customWidth="1"/>
    <col min="12293" max="12293" width="12.85546875" style="45" customWidth="1"/>
    <col min="12294" max="12294" width="11.42578125" style="45" customWidth="1"/>
    <col min="12295" max="12295" width="11.140625" style="45" customWidth="1"/>
    <col min="12296" max="12296" width="32.42578125" style="45" customWidth="1"/>
    <col min="12297" max="12542" width="9.140625" style="45"/>
    <col min="12543" max="12543" width="35.28515625" style="45" customWidth="1"/>
    <col min="12544" max="12547" width="11.28515625" style="45" customWidth="1"/>
    <col min="12548" max="12548" width="17.28515625" style="45" customWidth="1"/>
    <col min="12549" max="12549" width="12.85546875" style="45" customWidth="1"/>
    <col min="12550" max="12550" width="11.42578125" style="45" customWidth="1"/>
    <col min="12551" max="12551" width="11.140625" style="45" customWidth="1"/>
    <col min="12552" max="12552" width="32.42578125" style="45" customWidth="1"/>
    <col min="12553" max="12798" width="9.140625" style="45"/>
    <col min="12799" max="12799" width="35.28515625" style="45" customWidth="1"/>
    <col min="12800" max="12803" width="11.28515625" style="45" customWidth="1"/>
    <col min="12804" max="12804" width="17.28515625" style="45" customWidth="1"/>
    <col min="12805" max="12805" width="12.85546875" style="45" customWidth="1"/>
    <col min="12806" max="12806" width="11.42578125" style="45" customWidth="1"/>
    <col min="12807" max="12807" width="11.140625" style="45" customWidth="1"/>
    <col min="12808" max="12808" width="32.42578125" style="45" customWidth="1"/>
    <col min="12809" max="13054" width="9.140625" style="45"/>
    <col min="13055" max="13055" width="35.28515625" style="45" customWidth="1"/>
    <col min="13056" max="13059" width="11.28515625" style="45" customWidth="1"/>
    <col min="13060" max="13060" width="17.28515625" style="45" customWidth="1"/>
    <col min="13061" max="13061" width="12.85546875" style="45" customWidth="1"/>
    <col min="13062" max="13062" width="11.42578125" style="45" customWidth="1"/>
    <col min="13063" max="13063" width="11.140625" style="45" customWidth="1"/>
    <col min="13064" max="13064" width="32.42578125" style="45" customWidth="1"/>
    <col min="13065" max="13310" width="9.140625" style="45"/>
    <col min="13311" max="13311" width="35.28515625" style="45" customWidth="1"/>
    <col min="13312" max="13315" width="11.28515625" style="45" customWidth="1"/>
    <col min="13316" max="13316" width="17.28515625" style="45" customWidth="1"/>
    <col min="13317" max="13317" width="12.85546875" style="45" customWidth="1"/>
    <col min="13318" max="13318" width="11.42578125" style="45" customWidth="1"/>
    <col min="13319" max="13319" width="11.140625" style="45" customWidth="1"/>
    <col min="13320" max="13320" width="32.42578125" style="45" customWidth="1"/>
    <col min="13321" max="13566" width="9.140625" style="45"/>
    <col min="13567" max="13567" width="35.28515625" style="45" customWidth="1"/>
    <col min="13568" max="13571" width="11.28515625" style="45" customWidth="1"/>
    <col min="13572" max="13572" width="17.28515625" style="45" customWidth="1"/>
    <col min="13573" max="13573" width="12.85546875" style="45" customWidth="1"/>
    <col min="13574" max="13574" width="11.42578125" style="45" customWidth="1"/>
    <col min="13575" max="13575" width="11.140625" style="45" customWidth="1"/>
    <col min="13576" max="13576" width="32.42578125" style="45" customWidth="1"/>
    <col min="13577" max="13822" width="9.140625" style="45"/>
    <col min="13823" max="13823" width="35.28515625" style="45" customWidth="1"/>
    <col min="13824" max="13827" width="11.28515625" style="45" customWidth="1"/>
    <col min="13828" max="13828" width="17.28515625" style="45" customWidth="1"/>
    <col min="13829" max="13829" width="12.85546875" style="45" customWidth="1"/>
    <col min="13830" max="13830" width="11.42578125" style="45" customWidth="1"/>
    <col min="13831" max="13831" width="11.140625" style="45" customWidth="1"/>
    <col min="13832" max="13832" width="32.42578125" style="45" customWidth="1"/>
    <col min="13833" max="14078" width="9.140625" style="45"/>
    <col min="14079" max="14079" width="35.28515625" style="45" customWidth="1"/>
    <col min="14080" max="14083" width="11.28515625" style="45" customWidth="1"/>
    <col min="14084" max="14084" width="17.28515625" style="45" customWidth="1"/>
    <col min="14085" max="14085" width="12.85546875" style="45" customWidth="1"/>
    <col min="14086" max="14086" width="11.42578125" style="45" customWidth="1"/>
    <col min="14087" max="14087" width="11.140625" style="45" customWidth="1"/>
    <col min="14088" max="14088" width="32.42578125" style="45" customWidth="1"/>
    <col min="14089" max="14334" width="9.140625" style="45"/>
    <col min="14335" max="14335" width="35.28515625" style="45" customWidth="1"/>
    <col min="14336" max="14339" width="11.28515625" style="45" customWidth="1"/>
    <col min="14340" max="14340" width="17.28515625" style="45" customWidth="1"/>
    <col min="14341" max="14341" width="12.85546875" style="45" customWidth="1"/>
    <col min="14342" max="14342" width="11.42578125" style="45" customWidth="1"/>
    <col min="14343" max="14343" width="11.140625" style="45" customWidth="1"/>
    <col min="14344" max="14344" width="32.42578125" style="45" customWidth="1"/>
    <col min="14345" max="14590" width="9.140625" style="45"/>
    <col min="14591" max="14591" width="35.28515625" style="45" customWidth="1"/>
    <col min="14592" max="14595" width="11.28515625" style="45" customWidth="1"/>
    <col min="14596" max="14596" width="17.28515625" style="45" customWidth="1"/>
    <col min="14597" max="14597" width="12.85546875" style="45" customWidth="1"/>
    <col min="14598" max="14598" width="11.42578125" style="45" customWidth="1"/>
    <col min="14599" max="14599" width="11.140625" style="45" customWidth="1"/>
    <col min="14600" max="14600" width="32.42578125" style="45" customWidth="1"/>
    <col min="14601" max="14846" width="9.140625" style="45"/>
    <col min="14847" max="14847" width="35.28515625" style="45" customWidth="1"/>
    <col min="14848" max="14851" width="11.28515625" style="45" customWidth="1"/>
    <col min="14852" max="14852" width="17.28515625" style="45" customWidth="1"/>
    <col min="14853" max="14853" width="12.85546875" style="45" customWidth="1"/>
    <col min="14854" max="14854" width="11.42578125" style="45" customWidth="1"/>
    <col min="14855" max="14855" width="11.140625" style="45" customWidth="1"/>
    <col min="14856" max="14856" width="32.42578125" style="45" customWidth="1"/>
    <col min="14857" max="15102" width="9.140625" style="45"/>
    <col min="15103" max="15103" width="35.28515625" style="45" customWidth="1"/>
    <col min="15104" max="15107" width="11.28515625" style="45" customWidth="1"/>
    <col min="15108" max="15108" width="17.28515625" style="45" customWidth="1"/>
    <col min="15109" max="15109" width="12.85546875" style="45" customWidth="1"/>
    <col min="15110" max="15110" width="11.42578125" style="45" customWidth="1"/>
    <col min="15111" max="15111" width="11.140625" style="45" customWidth="1"/>
    <col min="15112" max="15112" width="32.42578125" style="45" customWidth="1"/>
    <col min="15113" max="15358" width="9.140625" style="45"/>
    <col min="15359" max="15359" width="35.28515625" style="45" customWidth="1"/>
    <col min="15360" max="15363" width="11.28515625" style="45" customWidth="1"/>
    <col min="15364" max="15364" width="17.28515625" style="45" customWidth="1"/>
    <col min="15365" max="15365" width="12.85546875" style="45" customWidth="1"/>
    <col min="15366" max="15366" width="11.42578125" style="45" customWidth="1"/>
    <col min="15367" max="15367" width="11.140625" style="45" customWidth="1"/>
    <col min="15368" max="15368" width="32.42578125" style="45" customWidth="1"/>
    <col min="15369" max="15614" width="9.140625" style="45"/>
    <col min="15615" max="15615" width="35.28515625" style="45" customWidth="1"/>
    <col min="15616" max="15619" width="11.28515625" style="45" customWidth="1"/>
    <col min="15620" max="15620" width="17.28515625" style="45" customWidth="1"/>
    <col min="15621" max="15621" width="12.85546875" style="45" customWidth="1"/>
    <col min="15622" max="15622" width="11.42578125" style="45" customWidth="1"/>
    <col min="15623" max="15623" width="11.140625" style="45" customWidth="1"/>
    <col min="15624" max="15624" width="32.42578125" style="45" customWidth="1"/>
    <col min="15625" max="15870" width="9.140625" style="45"/>
    <col min="15871" max="15871" width="35.28515625" style="45" customWidth="1"/>
    <col min="15872" max="15875" width="11.28515625" style="45" customWidth="1"/>
    <col min="15876" max="15876" width="17.28515625" style="45" customWidth="1"/>
    <col min="15877" max="15877" width="12.85546875" style="45" customWidth="1"/>
    <col min="15878" max="15878" width="11.42578125" style="45" customWidth="1"/>
    <col min="15879" max="15879" width="11.140625" style="45" customWidth="1"/>
    <col min="15880" max="15880" width="32.42578125" style="45" customWidth="1"/>
    <col min="15881" max="16126" width="9.140625" style="45"/>
    <col min="16127" max="16127" width="35.28515625" style="45" customWidth="1"/>
    <col min="16128" max="16131" width="11.28515625" style="45" customWidth="1"/>
    <col min="16132" max="16132" width="17.28515625" style="45" customWidth="1"/>
    <col min="16133" max="16133" width="12.85546875" style="45" customWidth="1"/>
    <col min="16134" max="16134" width="11.42578125" style="45" customWidth="1"/>
    <col min="16135" max="16135" width="11.140625" style="45" customWidth="1"/>
    <col min="16136" max="16136" width="32.42578125" style="45" customWidth="1"/>
    <col min="16137" max="16384" width="9.140625" style="45"/>
  </cols>
  <sheetData>
    <row r="1" spans="1:15" s="13" customFormat="1" x14ac:dyDescent="0.25">
      <c r="L1" s="8"/>
      <c r="M1" s="8"/>
    </row>
    <row r="2" spans="1:15" s="13" customFormat="1" x14ac:dyDescent="0.25"/>
    <row r="3" spans="1:15" s="13" customFormat="1" ht="15.75" x14ac:dyDescent="0.25">
      <c r="A3" s="18" t="s">
        <v>16</v>
      </c>
      <c r="B3" s="17"/>
      <c r="C3" s="17"/>
      <c r="D3" s="17"/>
      <c r="E3" s="17"/>
      <c r="F3" s="17"/>
      <c r="G3" s="17"/>
    </row>
    <row r="4" spans="1:15" s="15" customFormat="1" ht="60" x14ac:dyDescent="0.25">
      <c r="A4" s="9"/>
      <c r="B4" s="10" t="s">
        <v>3</v>
      </c>
      <c r="C4" s="10" t="s">
        <v>8</v>
      </c>
      <c r="D4" s="10" t="s">
        <v>9</v>
      </c>
      <c r="E4" s="11" t="s">
        <v>10</v>
      </c>
      <c r="F4" s="19" t="s">
        <v>4</v>
      </c>
      <c r="G4" s="19" t="s">
        <v>17</v>
      </c>
      <c r="H4" s="19" t="s">
        <v>11</v>
      </c>
      <c r="I4" s="19" t="s">
        <v>5</v>
      </c>
      <c r="J4" s="20" t="s">
        <v>6</v>
      </c>
      <c r="K4" s="19" t="s">
        <v>7</v>
      </c>
    </row>
    <row r="5" spans="1:15" s="13" customFormat="1" x14ac:dyDescent="0.25">
      <c r="A5" s="25" t="s">
        <v>12</v>
      </c>
      <c r="B5" s="42">
        <v>601.12</v>
      </c>
      <c r="C5" s="32"/>
      <c r="D5" s="43">
        <v>161</v>
      </c>
      <c r="E5" s="32">
        <f>(B5+D5)*12</f>
        <v>9145.44</v>
      </c>
      <c r="F5" s="27">
        <f>E5/11</f>
        <v>831.40363636363645</v>
      </c>
      <c r="G5" s="26">
        <f>E5/215</f>
        <v>42.536930232558142</v>
      </c>
      <c r="H5" s="38"/>
      <c r="I5" s="30">
        <v>1</v>
      </c>
      <c r="J5" s="2">
        <f>F5*H5*11/12*I5</f>
        <v>0</v>
      </c>
      <c r="K5" s="1">
        <f>H5*11/12*I5</f>
        <v>0</v>
      </c>
    </row>
    <row r="6" spans="1:15" s="14" customFormat="1" x14ac:dyDescent="0.25">
      <c r="A6" s="21" t="s">
        <v>13</v>
      </c>
      <c r="B6" s="34">
        <v>990.98</v>
      </c>
      <c r="C6" s="33"/>
      <c r="D6" s="43">
        <v>161</v>
      </c>
      <c r="E6" s="33">
        <f>(B6+D6)*12</f>
        <v>13823.76</v>
      </c>
      <c r="F6" s="29">
        <f>E6/11</f>
        <v>1256.7054545454546</v>
      </c>
      <c r="G6" s="28">
        <f>E6/215</f>
        <v>64.296558139534881</v>
      </c>
      <c r="H6" s="39"/>
      <c r="I6" s="31"/>
      <c r="J6" s="4">
        <f>F6*H6*11/12*I6</f>
        <v>0</v>
      </c>
      <c r="K6" s="3">
        <f>H6*11/12*I6</f>
        <v>0</v>
      </c>
    </row>
    <row r="7" spans="1:15" s="13" customFormat="1" x14ac:dyDescent="0.25">
      <c r="A7" s="21" t="s">
        <v>15</v>
      </c>
      <c r="B7" s="34">
        <v>1259.6400000000001</v>
      </c>
      <c r="C7" s="33"/>
      <c r="D7" s="43">
        <v>161</v>
      </c>
      <c r="E7" s="33">
        <f>(B7+D7)*12</f>
        <v>17047.68</v>
      </c>
      <c r="F7" s="29">
        <f>E7/11</f>
        <v>1549.7890909090909</v>
      </c>
      <c r="G7" s="28">
        <f>E7/215</f>
        <v>79.291534883720928</v>
      </c>
      <c r="H7" s="39"/>
      <c r="I7" s="31">
        <v>1</v>
      </c>
      <c r="J7" s="4">
        <f>F7*H7*11/12*I7</f>
        <v>0</v>
      </c>
      <c r="K7" s="3">
        <f>H7*11/12*I7</f>
        <v>0</v>
      </c>
      <c r="O7" s="77"/>
    </row>
    <row r="8" spans="1:15" s="13" customFormat="1" x14ac:dyDescent="0.25">
      <c r="A8" s="22" t="s">
        <v>14</v>
      </c>
      <c r="B8" s="35">
        <v>1801</v>
      </c>
      <c r="C8" s="36"/>
      <c r="D8" s="43">
        <v>161</v>
      </c>
      <c r="E8" s="36">
        <f>(B8+D8)*12</f>
        <v>23544</v>
      </c>
      <c r="F8" s="37">
        <f>E8/11</f>
        <v>2140.3636363636365</v>
      </c>
      <c r="G8" s="7">
        <f>E8/215</f>
        <v>109.50697674418605</v>
      </c>
      <c r="H8" s="40"/>
      <c r="I8" s="41"/>
      <c r="J8" s="6">
        <f>F8*H8*11/12*I8</f>
        <v>0</v>
      </c>
      <c r="K8" s="5">
        <f>H8*11/12*I8</f>
        <v>0</v>
      </c>
      <c r="O8" s="77"/>
    </row>
    <row r="9" spans="1:15" s="13" customFormat="1" x14ac:dyDescent="0.25">
      <c r="L9" s="23" t="s">
        <v>2</v>
      </c>
      <c r="M9" s="24">
        <f>SUM(J5:J8)</f>
        <v>0</v>
      </c>
      <c r="N9" s="24">
        <f>SUM(K5:K8)</f>
        <v>0</v>
      </c>
    </row>
    <row r="10" spans="1:15" s="13" customFormat="1" x14ac:dyDescent="0.25">
      <c r="A10" s="16"/>
    </row>
    <row r="11" spans="1:15" s="13" customFormat="1" x14ac:dyDescent="0.25">
      <c r="A11" s="16"/>
    </row>
    <row r="12" spans="1:15" ht="23.25" x14ac:dyDescent="0.35">
      <c r="A12" s="44" t="s">
        <v>18</v>
      </c>
    </row>
    <row r="13" spans="1:15" ht="18.75" x14ac:dyDescent="0.25">
      <c r="A13" s="46" t="s">
        <v>19</v>
      </c>
      <c r="B13" s="47"/>
      <c r="C13" s="47"/>
      <c r="D13" s="47"/>
      <c r="E13" s="47"/>
      <c r="F13" s="47"/>
      <c r="G13" s="47"/>
      <c r="H13" s="47"/>
      <c r="I13" s="48"/>
      <c r="J13" s="49"/>
      <c r="K13" s="50"/>
    </row>
    <row r="14" spans="1:15" ht="19.5" thickBot="1" x14ac:dyDescent="0.3">
      <c r="A14" s="46"/>
      <c r="B14" s="47"/>
      <c r="C14" s="47"/>
      <c r="D14" s="47"/>
      <c r="E14" s="47"/>
      <c r="F14" s="47"/>
      <c r="G14" s="47"/>
      <c r="H14" s="47"/>
      <c r="I14" s="48"/>
      <c r="J14" s="49"/>
      <c r="K14" s="50"/>
    </row>
    <row r="15" spans="1:15" ht="15.75" thickBot="1" x14ac:dyDescent="0.3">
      <c r="A15" s="51" t="s">
        <v>20</v>
      </c>
      <c r="B15" s="52"/>
      <c r="C15" s="53"/>
      <c r="D15" s="53"/>
      <c r="E15" s="53"/>
      <c r="F15" s="53"/>
      <c r="G15" s="53"/>
      <c r="H15" s="54"/>
      <c r="I15" s="48"/>
      <c r="J15" s="49"/>
      <c r="K15" s="50"/>
    </row>
    <row r="16" spans="1:15" ht="15.75" thickBot="1" x14ac:dyDescent="0.3">
      <c r="A16" s="51"/>
      <c r="B16" s="55"/>
      <c r="C16" s="55"/>
      <c r="D16" s="55"/>
      <c r="E16" s="55"/>
      <c r="F16" s="55"/>
      <c r="G16" s="55"/>
      <c r="H16" s="55"/>
      <c r="I16" s="48"/>
      <c r="J16" s="49"/>
      <c r="K16" s="50"/>
    </row>
    <row r="17" spans="1:11" ht="15.75" thickBot="1" x14ac:dyDescent="0.3">
      <c r="A17" s="51" t="s">
        <v>21</v>
      </c>
      <c r="B17" s="52"/>
      <c r="C17" s="53"/>
      <c r="D17" s="53"/>
      <c r="E17" s="53"/>
      <c r="F17" s="53"/>
      <c r="G17" s="53"/>
      <c r="H17" s="54"/>
      <c r="I17" s="48"/>
      <c r="J17" s="49"/>
      <c r="K17" s="50"/>
    </row>
    <row r="18" spans="1:11" ht="15.75" thickBot="1" x14ac:dyDescent="0.3">
      <c r="A18" s="51"/>
      <c r="B18" s="55"/>
      <c r="C18" s="55"/>
      <c r="D18" s="55"/>
      <c r="E18" s="55"/>
      <c r="F18" s="55"/>
      <c r="G18" s="55"/>
      <c r="H18" s="55"/>
      <c r="I18" s="48"/>
      <c r="J18" s="49"/>
      <c r="K18" s="50"/>
    </row>
    <row r="19" spans="1:11" ht="15.75" thickBot="1" x14ac:dyDescent="0.3">
      <c r="A19" s="51" t="s">
        <v>22</v>
      </c>
      <c r="B19" s="52"/>
      <c r="C19" s="53"/>
      <c r="D19" s="53"/>
      <c r="E19" s="53"/>
      <c r="F19" s="53"/>
      <c r="G19" s="53"/>
      <c r="H19" s="54"/>
      <c r="I19" s="48"/>
      <c r="J19" s="49"/>
      <c r="K19" s="50"/>
    </row>
    <row r="20" spans="1:11" ht="15.75" thickBot="1" x14ac:dyDescent="0.3">
      <c r="A20" s="51"/>
      <c r="B20" s="56"/>
      <c r="C20" s="56"/>
      <c r="D20" s="56"/>
      <c r="E20" s="56"/>
      <c r="F20" s="56"/>
      <c r="G20" s="56"/>
      <c r="H20" s="56"/>
      <c r="I20" s="48"/>
      <c r="J20" s="49"/>
      <c r="K20" s="50"/>
    </row>
    <row r="21" spans="1:11" ht="15.75" thickBot="1" x14ac:dyDescent="0.3">
      <c r="A21" s="51" t="s">
        <v>23</v>
      </c>
      <c r="B21" s="52"/>
      <c r="C21" s="53"/>
      <c r="D21" s="53"/>
      <c r="E21" s="53"/>
      <c r="F21" s="53"/>
      <c r="G21" s="53"/>
      <c r="H21" s="54"/>
      <c r="I21" s="48"/>
      <c r="J21" s="49"/>
      <c r="K21" s="50"/>
    </row>
    <row r="22" spans="1:11" ht="15.75" thickBot="1" x14ac:dyDescent="0.3">
      <c r="A22" s="51"/>
      <c r="B22" s="56"/>
      <c r="C22" s="56"/>
      <c r="D22" s="56"/>
      <c r="E22" s="56"/>
      <c r="F22" s="56"/>
      <c r="G22" s="56"/>
      <c r="H22" s="56"/>
      <c r="I22" s="48"/>
      <c r="J22" s="49"/>
      <c r="K22" s="50"/>
    </row>
    <row r="23" spans="1:11" ht="16.5" thickBot="1" x14ac:dyDescent="0.3">
      <c r="A23" s="51" t="s">
        <v>24</v>
      </c>
      <c r="B23" s="57" t="s">
        <v>25</v>
      </c>
      <c r="C23" s="58"/>
      <c r="D23" s="57" t="s">
        <v>26</v>
      </c>
      <c r="E23" s="58"/>
      <c r="F23" s="57" t="s">
        <v>27</v>
      </c>
      <c r="G23" s="78">
        <v>36</v>
      </c>
      <c r="H23" s="79"/>
      <c r="I23" s="59">
        <f>(G23)*10.082/11</f>
        <v>32.995636363636365</v>
      </c>
      <c r="J23" s="49"/>
      <c r="K23" s="50"/>
    </row>
    <row r="24" spans="1:11" ht="18.75" x14ac:dyDescent="0.25">
      <c r="A24" s="46"/>
      <c r="B24" s="47"/>
      <c r="C24" s="47"/>
      <c r="D24" s="47"/>
      <c r="E24" s="47"/>
      <c r="F24" s="47"/>
      <c r="G24" s="47"/>
      <c r="H24" s="47"/>
      <c r="I24" s="48"/>
      <c r="J24" s="49"/>
      <c r="K24" s="50"/>
    </row>
    <row r="25" spans="1:11" x14ac:dyDescent="0.25">
      <c r="A25" s="47"/>
      <c r="B25" s="47"/>
      <c r="C25" s="47"/>
      <c r="D25" s="47"/>
      <c r="E25" s="47"/>
      <c r="F25" s="47"/>
      <c r="G25" s="47"/>
      <c r="H25" s="47"/>
      <c r="I25" s="48"/>
      <c r="J25" s="49"/>
      <c r="K25" s="50"/>
    </row>
    <row r="26" spans="1:11" ht="18.75" customHeight="1" x14ac:dyDescent="0.25">
      <c r="A26" s="80" t="s">
        <v>28</v>
      </c>
      <c r="B26" s="60" t="s">
        <v>29</v>
      </c>
      <c r="C26" s="60" t="s">
        <v>30</v>
      </c>
      <c r="D26" s="60" t="s">
        <v>31</v>
      </c>
      <c r="E26" s="60" t="s">
        <v>32</v>
      </c>
      <c r="F26" s="61" t="s">
        <v>33</v>
      </c>
      <c r="G26" s="50"/>
    </row>
    <row r="27" spans="1:11" ht="18.75" x14ac:dyDescent="0.25">
      <c r="A27" s="81"/>
      <c r="B27" s="62" t="s">
        <v>34</v>
      </c>
      <c r="C27" s="62" t="s">
        <v>34</v>
      </c>
      <c r="D27" s="62" t="s">
        <v>34</v>
      </c>
      <c r="E27" s="62" t="s">
        <v>34</v>
      </c>
      <c r="F27" s="63" t="s">
        <v>35</v>
      </c>
      <c r="G27" s="50"/>
    </row>
    <row r="28" spans="1:11" s="69" customFormat="1" ht="32.25" customHeight="1" x14ac:dyDescent="0.2">
      <c r="A28" s="64" t="s">
        <v>1</v>
      </c>
      <c r="B28" s="74">
        <v>0</v>
      </c>
      <c r="C28" s="74">
        <v>0</v>
      </c>
      <c r="D28" s="74">
        <v>0</v>
      </c>
      <c r="E28" s="74">
        <v>0</v>
      </c>
      <c r="F28" s="66">
        <f t="shared" ref="F28:F35" si="0">SUM(B28:E28)</f>
        <v>0</v>
      </c>
      <c r="G28" s="68"/>
    </row>
    <row r="29" spans="1:11" s="69" customFormat="1" ht="32.25" customHeight="1" x14ac:dyDescent="0.2">
      <c r="A29" s="64" t="s">
        <v>36</v>
      </c>
      <c r="B29" s="74">
        <v>0</v>
      </c>
      <c r="C29" s="74">
        <v>0</v>
      </c>
      <c r="D29" s="74">
        <v>0</v>
      </c>
      <c r="E29" s="74">
        <v>0</v>
      </c>
      <c r="F29" s="66">
        <f t="shared" si="0"/>
        <v>0</v>
      </c>
      <c r="G29" s="68"/>
    </row>
    <row r="30" spans="1:11" s="69" customFormat="1" ht="32.25" customHeight="1" x14ac:dyDescent="0.2">
      <c r="A30" s="64" t="s">
        <v>37</v>
      </c>
      <c r="B30" s="74">
        <v>0</v>
      </c>
      <c r="C30" s="74">
        <v>0</v>
      </c>
      <c r="D30" s="74">
        <v>0</v>
      </c>
      <c r="E30" s="74">
        <v>0</v>
      </c>
      <c r="F30" s="66">
        <f t="shared" si="0"/>
        <v>0</v>
      </c>
      <c r="G30" s="68"/>
    </row>
    <row r="31" spans="1:11" s="69" customFormat="1" ht="32.25" customHeight="1" x14ac:dyDescent="0.2">
      <c r="A31" s="64" t="s">
        <v>38</v>
      </c>
      <c r="B31" s="74">
        <v>0</v>
      </c>
      <c r="C31" s="74">
        <v>0</v>
      </c>
      <c r="D31" s="74">
        <v>0</v>
      </c>
      <c r="E31" s="74">
        <v>0</v>
      </c>
      <c r="F31" s="66">
        <f t="shared" si="0"/>
        <v>0</v>
      </c>
      <c r="G31" s="68"/>
    </row>
    <row r="32" spans="1:11" s="69" customFormat="1" ht="32.25" customHeight="1" x14ac:dyDescent="0.2">
      <c r="A32" s="64" t="s">
        <v>39</v>
      </c>
      <c r="B32" s="74">
        <v>0</v>
      </c>
      <c r="C32" s="74">
        <v>0</v>
      </c>
      <c r="D32" s="74">
        <v>0</v>
      </c>
      <c r="E32" s="74">
        <v>0</v>
      </c>
      <c r="F32" s="66">
        <f t="shared" si="0"/>
        <v>0</v>
      </c>
      <c r="G32" s="68"/>
    </row>
    <row r="33" spans="1:8" s="69" customFormat="1" ht="32.25" customHeight="1" x14ac:dyDescent="0.2">
      <c r="A33" s="64" t="s">
        <v>40</v>
      </c>
      <c r="B33" s="74">
        <v>0</v>
      </c>
      <c r="C33" s="74">
        <v>0</v>
      </c>
      <c r="D33" s="74">
        <v>0</v>
      </c>
      <c r="E33" s="74">
        <v>0</v>
      </c>
      <c r="F33" s="66">
        <f t="shared" si="0"/>
        <v>0</v>
      </c>
      <c r="G33" s="70"/>
    </row>
    <row r="34" spans="1:8" s="69" customFormat="1" ht="32.25" customHeight="1" x14ac:dyDescent="0.2">
      <c r="A34" s="64" t="s">
        <v>41</v>
      </c>
      <c r="B34" s="74">
        <v>0</v>
      </c>
      <c r="C34" s="74">
        <v>0</v>
      </c>
      <c r="D34" s="74">
        <v>0</v>
      </c>
      <c r="E34" s="74">
        <v>0</v>
      </c>
      <c r="F34" s="66">
        <f t="shared" si="0"/>
        <v>0</v>
      </c>
      <c r="G34" s="70"/>
    </row>
    <row r="35" spans="1:8" s="69" customFormat="1" ht="32.25" customHeight="1" x14ac:dyDescent="0.2">
      <c r="A35" s="64" t="s">
        <v>42</v>
      </c>
      <c r="B35" s="74">
        <v>0</v>
      </c>
      <c r="C35" s="74">
        <v>0</v>
      </c>
      <c r="D35" s="74">
        <v>0</v>
      </c>
      <c r="E35" s="74">
        <v>0</v>
      </c>
      <c r="F35" s="66">
        <f t="shared" si="0"/>
        <v>0</v>
      </c>
      <c r="G35" s="68"/>
    </row>
    <row r="36" spans="1:8" s="69" customFormat="1" ht="32.25" customHeight="1" x14ac:dyDescent="0.2">
      <c r="A36" s="71" t="s">
        <v>43</v>
      </c>
      <c r="B36" s="67">
        <f>SUM(B28:B35)</f>
        <v>0</v>
      </c>
      <c r="C36" s="67">
        <f>SUM(C28:C35)</f>
        <v>0</v>
      </c>
      <c r="D36" s="67">
        <f>SUM(D28:D35)</f>
        <v>0</v>
      </c>
      <c r="E36" s="67">
        <f>SUM(E28:E35)</f>
        <v>0</v>
      </c>
      <c r="F36" s="66">
        <f>SUM(F28:F35)</f>
        <v>0</v>
      </c>
      <c r="G36" s="68"/>
    </row>
    <row r="37" spans="1:8" s="69" customFormat="1" ht="32.25" customHeight="1" x14ac:dyDescent="0.2">
      <c r="A37" s="64" t="s">
        <v>44</v>
      </c>
      <c r="B37" s="65">
        <f>B36*25%</f>
        <v>0</v>
      </c>
      <c r="C37" s="65">
        <f t="shared" ref="C37:E37" si="1">C36*25%</f>
        <v>0</v>
      </c>
      <c r="D37" s="65">
        <f t="shared" si="1"/>
        <v>0</v>
      </c>
      <c r="E37" s="65">
        <f t="shared" si="1"/>
        <v>0</v>
      </c>
      <c r="F37" s="72">
        <f>SUM(B37:E37)</f>
        <v>0</v>
      </c>
      <c r="G37" s="70"/>
      <c r="H37" s="76"/>
    </row>
    <row r="38" spans="1:8" s="69" customFormat="1" ht="32.25" customHeight="1" x14ac:dyDescent="0.2">
      <c r="A38" s="73" t="s">
        <v>0</v>
      </c>
      <c r="B38" s="67">
        <f>SUM(B36:B37)</f>
        <v>0</v>
      </c>
      <c r="C38" s="67">
        <f>SUM(C36:C37)</f>
        <v>0</v>
      </c>
      <c r="D38" s="67">
        <f>SUM(D36:D37)</f>
        <v>0</v>
      </c>
      <c r="E38" s="67">
        <f>SUM(E36:E37)</f>
        <v>0</v>
      </c>
      <c r="F38" s="66">
        <f>SUM(F36:F37)</f>
        <v>0</v>
      </c>
      <c r="G38" s="68" t="e">
        <f>IF(#REF!&gt;240000, "ERRO","Valor máximo elegível OK!")</f>
        <v>#REF!</v>
      </c>
      <c r="H38" s="75"/>
    </row>
  </sheetData>
  <mergeCells count="2">
    <mergeCell ref="G23:H23"/>
    <mergeCell ref="A26:A2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6" workbookViewId="0">
      <selection activeCell="I42" sqref="I42"/>
    </sheetView>
  </sheetViews>
  <sheetFormatPr defaultRowHeight="15" x14ac:dyDescent="0.25"/>
  <cols>
    <col min="1" max="16384" width="9.140625" style="12"/>
  </cols>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2</vt:i4>
      </vt:variant>
    </vt:vector>
  </HeadingPairs>
  <TitlesOfParts>
    <vt:vector size="2" baseType="lpstr">
      <vt:lpstr>quadro orçamento total_ISA</vt:lpstr>
      <vt:lpstr>Caracterização ISA</vt:lpstr>
    </vt:vector>
  </TitlesOfParts>
  <Company>UGent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 Steenbeke</dc:creator>
  <cp:lastModifiedBy>Marco Matos</cp:lastModifiedBy>
  <cp:lastPrinted>2024-01-30T09:56:16Z</cp:lastPrinted>
  <dcterms:created xsi:type="dcterms:W3CDTF">2015-04-28T13:36:57Z</dcterms:created>
  <dcterms:modified xsi:type="dcterms:W3CDTF">2025-02-07T10:58:09Z</dcterms:modified>
</cp:coreProperties>
</file>